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G302" i="9"/>
  <c r="F302" i="9"/>
  <c r="E302" i="9"/>
  <c r="B302" i="9" s="1"/>
  <c r="H301" i="9"/>
  <c r="G301" i="9"/>
  <c r="F301" i="9"/>
  <c r="E301" i="9"/>
  <c r="B301" i="9" s="1"/>
  <c r="H300" i="9"/>
  <c r="G300" i="9"/>
  <c r="F300" i="9"/>
  <c r="E300" i="9"/>
  <c r="B300" i="9" s="1"/>
  <c r="H299" i="9"/>
  <c r="G299" i="9"/>
  <c r="F299" i="9"/>
  <c r="E299" i="9"/>
  <c r="B299" i="9" s="1"/>
  <c r="H298" i="9"/>
  <c r="G298" i="9"/>
  <c r="F298" i="9"/>
  <c r="E298" i="9"/>
  <c r="B298" i="9"/>
  <c r="H297" i="9"/>
  <c r="E297" i="9" s="1"/>
  <c r="B297" i="9" s="1"/>
  <c r="G297" i="9"/>
  <c r="F297" i="9"/>
  <c r="H296" i="9"/>
  <c r="G296" i="9"/>
  <c r="F296" i="9"/>
  <c r="E296" i="9"/>
  <c r="B296" i="9"/>
  <c r="H295" i="9"/>
  <c r="E295" i="9" s="1"/>
  <c r="B295" i="9" s="1"/>
  <c r="G295" i="9"/>
  <c r="F295" i="9"/>
  <c r="H294" i="9"/>
  <c r="E294" i="9" s="1"/>
  <c r="B294" i="9" s="1"/>
  <c r="G294" i="9"/>
  <c r="F294" i="9"/>
  <c r="H293" i="9"/>
  <c r="G293" i="9"/>
  <c r="F293" i="9"/>
  <c r="H292" i="9"/>
  <c r="G292" i="9"/>
  <c r="F292" i="9"/>
  <c r="H291" i="9"/>
  <c r="E291" i="9" s="1"/>
  <c r="B291" i="9" s="1"/>
  <c r="G291" i="9"/>
  <c r="F291" i="9"/>
  <c r="F290" i="9"/>
  <c r="F289" i="9"/>
  <c r="H288" i="9"/>
  <c r="G288" i="9"/>
  <c r="F288" i="9"/>
  <c r="E288" i="9"/>
  <c r="B288" i="9"/>
  <c r="H287" i="9"/>
  <c r="G287" i="9"/>
  <c r="F287" i="9"/>
  <c r="H286" i="9"/>
  <c r="G286" i="9"/>
  <c r="F286" i="9"/>
  <c r="H285" i="9"/>
  <c r="E285" i="9" s="1"/>
  <c r="B285" i="9" s="1"/>
  <c r="G285" i="9"/>
  <c r="F285" i="9"/>
  <c r="F284" i="9"/>
  <c r="H283" i="9"/>
  <c r="E283" i="9" s="1"/>
  <c r="B283" i="9" s="1"/>
  <c r="G283" i="9"/>
  <c r="F283" i="9"/>
  <c r="H282" i="9"/>
  <c r="E282" i="9" s="1"/>
  <c r="B282" i="9" s="1"/>
  <c r="G282" i="9"/>
  <c r="F282" i="9"/>
  <c r="H281" i="9"/>
  <c r="E281" i="9" s="1"/>
  <c r="B281" i="9" s="1"/>
  <c r="G281" i="9"/>
  <c r="F281" i="9"/>
  <c r="F280" i="9"/>
  <c r="F279" i="9"/>
  <c r="F278" i="9"/>
  <c r="F277" i="9"/>
  <c r="F276" i="9"/>
  <c r="L275" i="9"/>
  <c r="F275" i="9" s="1"/>
  <c r="H275"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E223" i="9"/>
  <c r="M222" i="9"/>
  <c r="L222" i="9"/>
  <c r="F222" i="9"/>
  <c r="E222" i="9"/>
  <c r="B222" i="9"/>
  <c r="M221" i="9"/>
  <c r="L221" i="9"/>
  <c r="F221" i="9" s="1"/>
  <c r="E221" i="9"/>
  <c r="B221" i="9" s="1"/>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G109" i="9"/>
  <c r="F109" i="9"/>
  <c r="E109" i="9"/>
  <c r="B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G91" i="9"/>
  <c r="F91" i="9"/>
  <c r="E91" i="9"/>
  <c r="B91" i="9"/>
  <c r="H90" i="9"/>
  <c r="G90" i="9"/>
  <c r="F90" i="9"/>
  <c r="E90" i="9"/>
  <c r="B90" i="9" s="1"/>
  <c r="H89" i="9"/>
  <c r="E89" i="9" s="1"/>
  <c r="B89" i="9" s="1"/>
  <c r="G89" i="9"/>
  <c r="F89" i="9"/>
  <c r="H88" i="9"/>
  <c r="G88" i="9"/>
  <c r="F88" i="9"/>
  <c r="E88" i="9"/>
  <c r="B88" i="9" s="1"/>
  <c r="H87" i="9"/>
  <c r="G87" i="9"/>
  <c r="F87" i="9"/>
  <c r="E87" i="9"/>
  <c r="B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G65" i="9"/>
  <c r="F65" i="9"/>
  <c r="E65" i="9"/>
  <c r="B65" i="9"/>
  <c r="H64" i="9"/>
  <c r="G64" i="9"/>
  <c r="F64" i="9"/>
  <c r="E64" i="9"/>
  <c r="B64" i="9" s="1"/>
  <c r="H63" i="9"/>
  <c r="E63" i="9" s="1"/>
  <c r="B63" i="9" s="1"/>
  <c r="G63" i="9"/>
  <c r="F63" i="9"/>
  <c r="H62" i="9"/>
  <c r="G62" i="9"/>
  <c r="F62" i="9"/>
  <c r="E62" i="9"/>
  <c r="B62" i="9" s="1"/>
  <c r="H61" i="9"/>
  <c r="G61" i="9"/>
  <c r="F61" i="9"/>
  <c r="E61" i="9"/>
  <c r="B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G39" i="9"/>
  <c r="F39" i="9"/>
  <c r="E39" i="9"/>
  <c r="B39" i="9" s="1"/>
  <c r="H38" i="9"/>
  <c r="E38" i="9" s="1"/>
  <c r="B38" i="9" s="1"/>
  <c r="G38" i="9"/>
  <c r="F38" i="9"/>
  <c r="H37" i="9"/>
  <c r="G37" i="9"/>
  <c r="F37" i="9"/>
  <c r="E37" i="9"/>
  <c r="B37" i="9" s="1"/>
  <c r="H36" i="9"/>
  <c r="G36" i="9"/>
  <c r="F36" i="9"/>
  <c r="E36" i="9"/>
  <c r="B36" i="9"/>
  <c r="H35" i="9"/>
  <c r="G35" i="9"/>
  <c r="F35" i="9"/>
  <c r="E35" i="9"/>
  <c r="B35" i="9" s="1"/>
  <c r="H34" i="9"/>
  <c r="E34" i="9" s="1"/>
  <c r="B34" i="9" s="1"/>
  <c r="G34" i="9"/>
  <c r="F34" i="9"/>
  <c r="H33" i="9"/>
  <c r="E33" i="9" s="1"/>
  <c r="B33" i="9" s="1"/>
  <c r="G33" i="9"/>
  <c r="F33" i="9"/>
  <c r="H32" i="9"/>
  <c r="G32" i="9"/>
  <c r="F32" i="9"/>
  <c r="E32" i="9"/>
  <c r="B32" i="9" s="1"/>
  <c r="H31" i="9"/>
  <c r="G31" i="9"/>
  <c r="F31" i="9"/>
  <c r="E31" i="9"/>
  <c r="B31" i="9" s="1"/>
  <c r="H30" i="9"/>
  <c r="E30" i="9" s="1"/>
  <c r="B30" i="9" s="1"/>
  <c r="G30" i="9"/>
  <c r="F30" i="9"/>
  <c r="H29" i="9"/>
  <c r="G29" i="9"/>
  <c r="F29" i="9"/>
  <c r="E29" i="9"/>
  <c r="B29" i="9" s="1"/>
  <c r="H28" i="9"/>
  <c r="G28" i="9"/>
  <c r="F28" i="9"/>
  <c r="E28" i="9"/>
  <c r="B28" i="9"/>
  <c r="H27" i="9"/>
  <c r="G27" i="9"/>
  <c r="F27" i="9"/>
  <c r="H26" i="9"/>
  <c r="G26" i="9"/>
  <c r="F26" i="9"/>
  <c r="E26" i="9"/>
  <c r="B26" i="9" s="1"/>
  <c r="H25" i="9"/>
  <c r="G25" i="9"/>
  <c r="F25" i="9"/>
  <c r="E25" i="9"/>
  <c r="B25" i="9"/>
  <c r="H24" i="9"/>
  <c r="G24" i="9"/>
  <c r="F24" i="9"/>
  <c r="E24" i="9"/>
  <c r="B24" i="9" s="1"/>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c r="D44" i="8"/>
  <c r="D43" i="8"/>
  <c r="I35" i="3" s="1"/>
  <c r="D36" i="8"/>
  <c r="D26" i="8"/>
  <c r="D24" i="8" s="1"/>
  <c r="C1499" i="1" s="1"/>
  <c r="H1499"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1" i="5"/>
  <c r="F240" i="5"/>
  <c r="E239" i="5"/>
  <c r="E238"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F79" i="5" s="1"/>
  <c r="E78" i="5"/>
  <c r="F77" i="5"/>
  <c r="F76" i="5"/>
  <c r="F75" i="5"/>
  <c r="F74" i="5"/>
  <c r="F73" i="5"/>
  <c r="F72" i="5"/>
  <c r="F71" i="5"/>
  <c r="E70" i="5"/>
  <c r="E69" i="5" s="1"/>
  <c r="D1047" i="1" s="1"/>
  <c r="H1047" i="1" s="1"/>
  <c r="D70" i="5"/>
  <c r="D69" i="5"/>
  <c r="F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8" i="4"/>
  <c r="E417" i="4"/>
  <c r="D417" i="4"/>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C1567" i="1"/>
  <c r="H1567" i="1" s="1"/>
  <c r="G1566" i="1"/>
  <c r="C1566" i="1"/>
  <c r="H1566" i="1" s="1"/>
  <c r="C1565" i="1"/>
  <c r="H1565" i="1" s="1"/>
  <c r="G1564" i="1"/>
  <c r="C1564" i="1"/>
  <c r="H1564" i="1" s="1"/>
  <c r="C1563" i="1"/>
  <c r="H1563" i="1" s="1"/>
  <c r="G1562" i="1"/>
  <c r="C1562" i="1"/>
  <c r="H1562" i="1" s="1"/>
  <c r="C1561" i="1"/>
  <c r="H1561" i="1" s="1"/>
  <c r="G1560" i="1"/>
  <c r="C1560" i="1"/>
  <c r="H1560" i="1" s="1"/>
  <c r="C1559" i="1"/>
  <c r="H1559" i="1" s="1"/>
  <c r="G1558" i="1"/>
  <c r="C1558" i="1"/>
  <c r="H1558" i="1" s="1"/>
  <c r="C1557" i="1"/>
  <c r="H1557" i="1" s="1"/>
  <c r="G1556" i="1"/>
  <c r="C1556" i="1"/>
  <c r="H1556" i="1" s="1"/>
  <c r="C1555" i="1"/>
  <c r="H1555" i="1" s="1"/>
  <c r="G1554" i="1"/>
  <c r="C1554" i="1"/>
  <c r="H1554" i="1" s="1"/>
  <c r="C1553" i="1"/>
  <c r="H1553" i="1" s="1"/>
  <c r="G1552" i="1"/>
  <c r="C1552" i="1"/>
  <c r="H1552" i="1" s="1"/>
  <c r="C1551" i="1"/>
  <c r="H1551" i="1" s="1"/>
  <c r="G1550" i="1"/>
  <c r="C1550" i="1"/>
  <c r="H1550" i="1" s="1"/>
  <c r="C1549" i="1"/>
  <c r="H1549" i="1" s="1"/>
  <c r="G1548" i="1"/>
  <c r="C1548" i="1"/>
  <c r="H1548" i="1" s="1"/>
  <c r="C1547" i="1"/>
  <c r="H1547" i="1" s="1"/>
  <c r="G1546" i="1"/>
  <c r="C1546" i="1"/>
  <c r="H1546" i="1" s="1"/>
  <c r="C1545" i="1"/>
  <c r="H1545" i="1" s="1"/>
  <c r="G1544" i="1"/>
  <c r="C1544" i="1"/>
  <c r="H1544" i="1" s="1"/>
  <c r="C1543" i="1"/>
  <c r="H1543" i="1" s="1"/>
  <c r="G1542" i="1"/>
  <c r="C1542" i="1"/>
  <c r="H1542" i="1" s="1"/>
  <c r="C1541" i="1"/>
  <c r="H1541" i="1" s="1"/>
  <c r="G1540" i="1"/>
  <c r="C1540" i="1"/>
  <c r="H1540" i="1" s="1"/>
  <c r="C1539" i="1"/>
  <c r="H1539" i="1" s="1"/>
  <c r="G1538" i="1"/>
  <c r="C1538" i="1"/>
  <c r="H1538" i="1" s="1"/>
  <c r="C1537" i="1"/>
  <c r="H1537" i="1" s="1"/>
  <c r="G1536" i="1"/>
  <c r="C1536" i="1"/>
  <c r="H1536" i="1" s="1"/>
  <c r="C1535" i="1"/>
  <c r="H1535" i="1" s="1"/>
  <c r="G1534" i="1"/>
  <c r="C1534" i="1"/>
  <c r="H1534" i="1" s="1"/>
  <c r="C1533" i="1"/>
  <c r="H1533" i="1" s="1"/>
  <c r="G1532" i="1"/>
  <c r="C1532" i="1"/>
  <c r="H1532" i="1" s="1"/>
  <c r="C1531" i="1"/>
  <c r="H1531" i="1" s="1"/>
  <c r="G1530" i="1"/>
  <c r="C1530" i="1"/>
  <c r="H1530" i="1" s="1"/>
  <c r="C1529" i="1"/>
  <c r="H1529" i="1" s="1"/>
  <c r="G1528" i="1"/>
  <c r="C1528" i="1"/>
  <c r="H1528" i="1" s="1"/>
  <c r="C1527" i="1"/>
  <c r="H1527" i="1" s="1"/>
  <c r="G1526" i="1"/>
  <c r="C1526" i="1"/>
  <c r="H1526" i="1" s="1"/>
  <c r="C1525" i="1"/>
  <c r="H1525" i="1" s="1"/>
  <c r="G1524" i="1"/>
  <c r="C1524" i="1"/>
  <c r="H1524" i="1" s="1"/>
  <c r="C1523" i="1"/>
  <c r="H1523" i="1" s="1"/>
  <c r="G1522" i="1"/>
  <c r="C1522" i="1"/>
  <c r="H1522" i="1" s="1"/>
  <c r="C1521" i="1"/>
  <c r="H1521" i="1" s="1"/>
  <c r="G1520" i="1"/>
  <c r="C1520" i="1"/>
  <c r="H1520" i="1" s="1"/>
  <c r="C1519" i="1"/>
  <c r="H1519" i="1" s="1"/>
  <c r="C1518" i="1"/>
  <c r="H1518" i="1" s="1"/>
  <c r="G1516" i="1"/>
  <c r="C1516" i="1"/>
  <c r="H1516" i="1" s="1"/>
  <c r="C1515" i="1"/>
  <c r="H1515" i="1" s="1"/>
  <c r="G1514" i="1"/>
  <c r="C1514" i="1"/>
  <c r="H1514" i="1" s="1"/>
  <c r="C1513" i="1"/>
  <c r="H1513" i="1" s="1"/>
  <c r="G1512" i="1"/>
  <c r="C1512" i="1"/>
  <c r="H1512" i="1" s="1"/>
  <c r="C1511" i="1"/>
  <c r="H1511" i="1" s="1"/>
  <c r="G1510" i="1"/>
  <c r="C1510" i="1"/>
  <c r="H1510" i="1" s="1"/>
  <c r="C1509" i="1"/>
  <c r="H1509" i="1" s="1"/>
  <c r="G1508" i="1"/>
  <c r="C1508" i="1"/>
  <c r="H1508" i="1" s="1"/>
  <c r="C1507" i="1"/>
  <c r="H1507" i="1" s="1"/>
  <c r="G1506" i="1"/>
  <c r="C1506" i="1"/>
  <c r="H1506" i="1" s="1"/>
  <c r="C1505" i="1"/>
  <c r="H1505" i="1" s="1"/>
  <c r="G1504" i="1"/>
  <c r="C1504" i="1"/>
  <c r="H1504" i="1" s="1"/>
  <c r="C1503" i="1"/>
  <c r="H1503" i="1" s="1"/>
  <c r="G1502" i="1"/>
  <c r="C1502" i="1"/>
  <c r="H1502" i="1" s="1"/>
  <c r="C1501" i="1"/>
  <c r="H1501" i="1" s="1"/>
  <c r="G1500" i="1"/>
  <c r="C1500" i="1"/>
  <c r="H1500" i="1" s="1"/>
  <c r="G1498" i="1"/>
  <c r="C1498" i="1"/>
  <c r="H1498" i="1" s="1"/>
  <c r="C1497" i="1"/>
  <c r="H1497" i="1" s="1"/>
  <c r="G1496" i="1"/>
  <c r="C1496" i="1"/>
  <c r="H1496" i="1" s="1"/>
  <c r="C1495" i="1"/>
  <c r="H1495" i="1" s="1"/>
  <c r="G1494" i="1"/>
  <c r="C1494" i="1"/>
  <c r="H1494" i="1" s="1"/>
  <c r="C1493" i="1"/>
  <c r="H1493" i="1" s="1"/>
  <c r="G1492" i="1"/>
  <c r="C1492" i="1"/>
  <c r="H1492" i="1" s="1"/>
  <c r="C1491" i="1"/>
  <c r="H1491" i="1" s="1"/>
  <c r="G1490" i="1"/>
  <c r="C1490" i="1"/>
  <c r="H1490" i="1" s="1"/>
  <c r="C1489" i="1"/>
  <c r="H1489" i="1" s="1"/>
  <c r="G1488" i="1"/>
  <c r="C1488" i="1"/>
  <c r="H1488" i="1" s="1"/>
  <c r="C1487" i="1"/>
  <c r="H1487" i="1" s="1"/>
  <c r="G1486" i="1"/>
  <c r="C1486" i="1"/>
  <c r="H1486" i="1" s="1"/>
  <c r="C1485" i="1"/>
  <c r="H1485" i="1" s="1"/>
  <c r="C1484" i="1"/>
  <c r="H1484" i="1" s="1"/>
  <c r="C1483" i="1"/>
  <c r="H1483" i="1" s="1"/>
  <c r="G1482" i="1"/>
  <c r="C1482" i="1"/>
  <c r="H1482" i="1" s="1"/>
  <c r="C1481" i="1"/>
  <c r="H1481" i="1" s="1"/>
  <c r="G1480" i="1"/>
  <c r="C1480" i="1"/>
  <c r="D1479" i="1"/>
  <c r="J1479" i="1" s="1"/>
  <c r="C1479" i="1"/>
  <c r="G1479" i="1" s="1"/>
  <c r="D1478" i="1"/>
  <c r="C1478" i="1"/>
  <c r="G1478" i="1" s="1"/>
  <c r="D1477" i="1"/>
  <c r="C1477" i="1"/>
  <c r="G1477" i="1" s="1"/>
  <c r="D1476" i="1"/>
  <c r="C1476" i="1"/>
  <c r="G1476" i="1" s="1"/>
  <c r="D1475" i="1"/>
  <c r="C1475" i="1"/>
  <c r="G1475" i="1" s="1"/>
  <c r="D1474" i="1"/>
  <c r="J1474" i="1" s="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J1460" i="1" s="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J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D1267" i="1"/>
  <c r="H1267" i="1" s="1"/>
  <c r="C1267" i="1"/>
  <c r="G1267" i="1" s="1"/>
  <c r="D1266" i="1"/>
  <c r="H1266" i="1" s="1"/>
  <c r="C1266" i="1"/>
  <c r="G1266" i="1" s="1"/>
  <c r="D1265" i="1"/>
  <c r="H1265" i="1" s="1"/>
  <c r="C1265" i="1"/>
  <c r="G1265" i="1" s="1"/>
  <c r="D1264" i="1"/>
  <c r="H1264" i="1" s="1"/>
  <c r="C1264" i="1"/>
  <c r="G1264" i="1" s="1"/>
  <c r="D1263" i="1"/>
  <c r="C1263" i="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C1245" i="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D1228" i="1"/>
  <c r="H1228" i="1" s="1"/>
  <c r="C1228" i="1"/>
  <c r="D1227" i="1"/>
  <c r="H1227" i="1" s="1"/>
  <c r="C1227" i="1"/>
  <c r="D1226" i="1"/>
  <c r="H1226" i="1" s="1"/>
  <c r="C1226" i="1"/>
  <c r="G1226" i="1" s="1"/>
  <c r="D1225" i="1"/>
  <c r="H1225" i="1" s="1"/>
  <c r="C1225" i="1"/>
  <c r="G1225" i="1" s="1"/>
  <c r="D1224" i="1"/>
  <c r="H1224" i="1" s="1"/>
  <c r="C1224" i="1"/>
  <c r="G1224" i="1" s="1"/>
  <c r="D1223" i="1"/>
  <c r="H1223" i="1" s="1"/>
  <c r="C1223" i="1"/>
  <c r="G1223" i="1" s="1"/>
  <c r="D1222" i="1"/>
  <c r="H1222" i="1" s="1"/>
  <c r="C1222" i="1"/>
  <c r="D1221" i="1"/>
  <c r="H1221" i="1" s="1"/>
  <c r="C1221" i="1"/>
  <c r="G1221" i="1" s="1"/>
  <c r="D1220" i="1"/>
  <c r="H1220" i="1" s="1"/>
  <c r="C1220" i="1"/>
  <c r="G1220" i="1" s="1"/>
  <c r="D1219" i="1"/>
  <c r="H1219" i="1" s="1"/>
  <c r="C1219" i="1"/>
  <c r="D1218" i="1"/>
  <c r="H1218" i="1" s="1"/>
  <c r="C1218" i="1"/>
  <c r="G1218" i="1" s="1"/>
  <c r="D1217" i="1"/>
  <c r="H1217" i="1" s="1"/>
  <c r="C1217" i="1"/>
  <c r="G1217" i="1" s="1"/>
  <c r="D1216" i="1"/>
  <c r="H1216" i="1" s="1"/>
  <c r="C1216" i="1"/>
  <c r="D1215" i="1"/>
  <c r="H1215" i="1" s="1"/>
  <c r="C1215" i="1"/>
  <c r="C1214"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D1155" i="1"/>
  <c r="C1155" i="1"/>
  <c r="D1154" i="1"/>
  <c r="C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D1055" i="1"/>
  <c r="H1055" i="1" s="1"/>
  <c r="C1055" i="1"/>
  <c r="H1054" i="1"/>
  <c r="D1054" i="1"/>
  <c r="C1054" i="1"/>
  <c r="G1054" i="1" s="1"/>
  <c r="D1053" i="1"/>
  <c r="H1053" i="1" s="1"/>
  <c r="C1053" i="1"/>
  <c r="H1052" i="1"/>
  <c r="D1052" i="1"/>
  <c r="C1052" i="1"/>
  <c r="G1052" i="1" s="1"/>
  <c r="D1051" i="1"/>
  <c r="H1051" i="1" s="1"/>
  <c r="C1051" i="1"/>
  <c r="D1050" i="1"/>
  <c r="H1050" i="1" s="1"/>
  <c r="C1050" i="1"/>
  <c r="G1050" i="1" s="1"/>
  <c r="D1049" i="1"/>
  <c r="H1049" i="1" s="1"/>
  <c r="C1049" i="1"/>
  <c r="C1048" i="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D1033" i="1"/>
  <c r="H1033" i="1" s="1"/>
  <c r="C1033" i="1"/>
  <c r="G1033" i="1" s="1"/>
  <c r="D1032" i="1"/>
  <c r="H1032" i="1" s="1"/>
  <c r="C1032" i="1"/>
  <c r="H1031" i="1"/>
  <c r="D1031" i="1"/>
  <c r="C1031" i="1"/>
  <c r="G1031" i="1" s="1"/>
  <c r="D1030" i="1"/>
  <c r="H1030" i="1" s="1"/>
  <c r="C1030" i="1"/>
  <c r="D1029" i="1"/>
  <c r="H1029" i="1" s="1"/>
  <c r="C1029" i="1"/>
  <c r="G1029" i="1" s="1"/>
  <c r="D1028" i="1"/>
  <c r="H1028" i="1" s="1"/>
  <c r="C1028" i="1"/>
  <c r="H1027" i="1"/>
  <c r="D1027" i="1"/>
  <c r="C1027" i="1"/>
  <c r="G1027" i="1" s="1"/>
  <c r="D1026" i="1"/>
  <c r="H1026" i="1" s="1"/>
  <c r="C1026" i="1"/>
  <c r="D1025" i="1"/>
  <c r="H1025" i="1" s="1"/>
  <c r="C1025" i="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D1003" i="1"/>
  <c r="H1003" i="1" s="1"/>
  <c r="C1003" i="1"/>
  <c r="D1002" i="1"/>
  <c r="H1002" i="1" s="1"/>
  <c r="C1002" i="1"/>
  <c r="H1001" i="1"/>
  <c r="D1001" i="1"/>
  <c r="C1001" i="1"/>
  <c r="G1001" i="1" s="1"/>
  <c r="D1000" i="1"/>
  <c r="H1000" i="1" s="1"/>
  <c r="C1000" i="1"/>
  <c r="D999" i="1"/>
  <c r="H999" i="1" s="1"/>
  <c r="C999" i="1"/>
  <c r="D998" i="1"/>
  <c r="H998" i="1" s="1"/>
  <c r="C998" i="1"/>
  <c r="C997" i="1"/>
  <c r="D996" i="1"/>
  <c r="H996" i="1" s="1"/>
  <c r="C996" i="1"/>
  <c r="H995" i="1"/>
  <c r="D995" i="1"/>
  <c r="C995" i="1"/>
  <c r="G995" i="1" s="1"/>
  <c r="D994" i="1"/>
  <c r="H994" i="1" s="1"/>
  <c r="C994" i="1"/>
  <c r="H993" i="1"/>
  <c r="D993" i="1"/>
  <c r="C993" i="1"/>
  <c r="G993" i="1" s="1"/>
  <c r="D992" i="1"/>
  <c r="H992" i="1" s="1"/>
  <c r="C992" i="1"/>
  <c r="H991" i="1"/>
  <c r="D991" i="1"/>
  <c r="C991" i="1"/>
  <c r="G991" i="1" s="1"/>
  <c r="D989" i="1"/>
  <c r="H989" i="1" s="1"/>
  <c r="C989" i="1"/>
  <c r="H988" i="1"/>
  <c r="D988" i="1"/>
  <c r="C988" i="1"/>
  <c r="G988" i="1" s="1"/>
  <c r="D987" i="1"/>
  <c r="H987" i="1" s="1"/>
  <c r="C987" i="1"/>
  <c r="H986" i="1"/>
  <c r="D986" i="1"/>
  <c r="C986" i="1"/>
  <c r="G986"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C943" i="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D717" i="1"/>
  <c r="H717" i="1" s="1"/>
  <c r="C717" i="1"/>
  <c r="G717" i="1" s="1"/>
  <c r="D716" i="1"/>
  <c r="H716" i="1" s="1"/>
  <c r="C716" i="1"/>
  <c r="G716" i="1" s="1"/>
  <c r="D715" i="1"/>
  <c r="H715" i="1" s="1"/>
  <c r="C715" i="1"/>
  <c r="D714" i="1"/>
  <c r="H714" i="1" s="1"/>
  <c r="C714" i="1"/>
  <c r="G714" i="1" s="1"/>
  <c r="D713" i="1"/>
  <c r="H713" i="1" s="1"/>
  <c r="C713" i="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G647" i="1" s="1"/>
  <c r="D646" i="1"/>
  <c r="H646" i="1" s="1"/>
  <c r="C646" i="1"/>
  <c r="G646" i="1" s="1"/>
  <c r="D645" i="1"/>
  <c r="H645" i="1" s="1"/>
  <c r="C645" i="1"/>
  <c r="D644" i="1"/>
  <c r="H644" i="1" s="1"/>
  <c r="C644" i="1"/>
  <c r="D643" i="1"/>
  <c r="H643" i="1" s="1"/>
  <c r="C643" i="1"/>
  <c r="D642" i="1"/>
  <c r="H642" i="1" s="1"/>
  <c r="C642" i="1"/>
  <c r="D641" i="1"/>
  <c r="H641" i="1" s="1"/>
  <c r="C641" i="1"/>
  <c r="D637" i="1"/>
  <c r="C637" i="1"/>
  <c r="D632" i="1"/>
  <c r="H632" i="1" s="1"/>
  <c r="C632" i="1"/>
  <c r="D631" i="1"/>
  <c r="H631" i="1" s="1"/>
  <c r="C631" i="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H530" i="1" s="1"/>
  <c r="C530" i="1"/>
  <c r="H529" i="1"/>
  <c r="D529" i="1"/>
  <c r="C529" i="1"/>
  <c r="G529" i="1" s="1"/>
  <c r="D528" i="1"/>
  <c r="H528" i="1" s="1"/>
  <c r="C528" i="1"/>
  <c r="H527" i="1"/>
  <c r="D527" i="1"/>
  <c r="C527" i="1"/>
  <c r="G527" i="1" s="1"/>
  <c r="D526" i="1"/>
  <c r="H526" i="1" s="1"/>
  <c r="C526" i="1"/>
  <c r="H525" i="1"/>
  <c r="D525" i="1"/>
  <c r="C525" i="1"/>
  <c r="G525" i="1" s="1"/>
  <c r="D524" i="1"/>
  <c r="H524" i="1" s="1"/>
  <c r="C524" i="1"/>
  <c r="H523" i="1"/>
  <c r="D523" i="1"/>
  <c r="C523" i="1"/>
  <c r="G523" i="1" s="1"/>
  <c r="D522"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D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D415" i="1"/>
  <c r="H415" i="1" s="1"/>
  <c r="C415" i="1"/>
  <c r="D414" i="1"/>
  <c r="D413" i="1"/>
  <c r="H413" i="1" s="1"/>
  <c r="C413" i="1"/>
  <c r="D412" i="1"/>
  <c r="C412" i="1"/>
  <c r="D411" i="1"/>
  <c r="H411" i="1" s="1"/>
  <c r="C411" i="1"/>
  <c r="D406" i="1"/>
  <c r="H406" i="1" s="1"/>
  <c r="C406" i="1"/>
  <c r="D405" i="1"/>
  <c r="C405" i="1"/>
  <c r="G405" i="1" s="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D365" i="1"/>
  <c r="H365" i="1" s="1"/>
  <c r="C365" i="1"/>
  <c r="G365" i="1" s="1"/>
  <c r="D364" i="1"/>
  <c r="H364" i="1" s="1"/>
  <c r="C364" i="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H330" i="1"/>
  <c r="D330" i="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H312" i="1"/>
  <c r="D312" i="1"/>
  <c r="C312" i="1"/>
  <c r="G312" i="1" s="1"/>
  <c r="D311" i="1"/>
  <c r="H311" i="1" s="1"/>
  <c r="C311" i="1"/>
  <c r="G311" i="1" s="1"/>
  <c r="D310" i="1"/>
  <c r="H310" i="1" s="1"/>
  <c r="C310" i="1"/>
  <c r="G310" i="1" s="1"/>
  <c r="D309" i="1"/>
  <c r="H309" i="1" s="1"/>
  <c r="C309" i="1"/>
  <c r="G309" i="1" s="1"/>
  <c r="D308" i="1"/>
  <c r="H308" i="1" s="1"/>
  <c r="C308" i="1"/>
  <c r="G308" i="1" s="1"/>
  <c r="H307" i="1"/>
  <c r="D307" i="1"/>
  <c r="C307" i="1"/>
  <c r="G307" i="1" s="1"/>
  <c r="D306" i="1"/>
  <c r="D305" i="1"/>
  <c r="H305" i="1" s="1"/>
  <c r="C305" i="1"/>
  <c r="G305" i="1" s="1"/>
  <c r="D304" i="1"/>
  <c r="H304" i="1" s="1"/>
  <c r="C304" i="1"/>
  <c r="G304" i="1" s="1"/>
  <c r="D303" i="1"/>
  <c r="H303" i="1" s="1"/>
  <c r="C303" i="1"/>
  <c r="G303" i="1" s="1"/>
  <c r="H302" i="1"/>
  <c r="D302" i="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D292" i="1"/>
  <c r="H292" i="1" s="1"/>
  <c r="C292" i="1"/>
  <c r="G292" i="1" s="1"/>
  <c r="D291" i="1"/>
  <c r="H291" i="1" s="1"/>
  <c r="C291" i="1"/>
  <c r="D290" i="1"/>
  <c r="H290" i="1" s="1"/>
  <c r="C290" i="1"/>
  <c r="D289" i="1"/>
  <c r="H289" i="1" s="1"/>
  <c r="C289" i="1"/>
  <c r="H288" i="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H278" i="1"/>
  <c r="D278" i="1"/>
  <c r="C278" i="1"/>
  <c r="G278" i="1" s="1"/>
  <c r="D277" i="1"/>
  <c r="H277" i="1" s="1"/>
  <c r="C277" i="1"/>
  <c r="G277" i="1" s="1"/>
  <c r="D276" i="1"/>
  <c r="H276" i="1" s="1"/>
  <c r="C276" i="1"/>
  <c r="G276" i="1" s="1"/>
  <c r="D275" i="1"/>
  <c r="H275" i="1" s="1"/>
  <c r="C275" i="1"/>
  <c r="G275" i="1" s="1"/>
  <c r="D274" i="1"/>
  <c r="H274" i="1" s="1"/>
  <c r="C274" i="1"/>
  <c r="G274" i="1" s="1"/>
  <c r="H273" i="1"/>
  <c r="D273" i="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H265" i="1"/>
  <c r="D265" i="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7" i="1"/>
  <c r="D247" i="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H240" i="1"/>
  <c r="D240" i="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H224" i="1"/>
  <c r="D224" i="1"/>
  <c r="C224" i="1"/>
  <c r="G224" i="1" s="1"/>
  <c r="D223" i="1"/>
  <c r="H223" i="1" s="1"/>
  <c r="C223" i="1"/>
  <c r="G223" i="1" s="1"/>
  <c r="D222" i="1"/>
  <c r="H222" i="1" s="1"/>
  <c r="C222" i="1"/>
  <c r="G222" i="1" s="1"/>
  <c r="D221" i="1"/>
  <c r="H221" i="1" s="1"/>
  <c r="C221" i="1"/>
  <c r="G221" i="1" s="1"/>
  <c r="D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H212" i="1"/>
  <c r="D212" i="1"/>
  <c r="C212" i="1"/>
  <c r="G212" i="1" s="1"/>
  <c r="D211" i="1"/>
  <c r="H211" i="1" s="1"/>
  <c r="C211" i="1"/>
  <c r="G211" i="1" s="1"/>
  <c r="D210" i="1"/>
  <c r="H210" i="1" s="1"/>
  <c r="C210" i="1"/>
  <c r="G210" i="1" s="1"/>
  <c r="D209" i="1"/>
  <c r="H209" i="1" s="1"/>
  <c r="C209" i="1"/>
  <c r="G209" i="1" s="1"/>
  <c r="H208" i="1"/>
  <c r="D208" i="1"/>
  <c r="C208" i="1"/>
  <c r="G208" i="1" s="1"/>
  <c r="D207" i="1"/>
  <c r="H207" i="1" s="1"/>
  <c r="C207" i="1"/>
  <c r="D206" i="1"/>
  <c r="H206" i="1" s="1"/>
  <c r="C206" i="1"/>
  <c r="D205" i="1"/>
  <c r="H205" i="1" s="1"/>
  <c r="C205" i="1"/>
  <c r="G205" i="1" s="1"/>
  <c r="H204" i="1"/>
  <c r="D204" i="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H191" i="1" s="1"/>
  <c r="C191" i="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D184" i="1"/>
  <c r="H184" i="1" s="1"/>
  <c r="C184" i="1"/>
  <c r="D183" i="1"/>
  <c r="H183" i="1" s="1"/>
  <c r="C183" i="1"/>
  <c r="G183" i="1" s="1"/>
  <c r="D182" i="1"/>
  <c r="H182" i="1" s="1"/>
  <c r="C182" i="1"/>
  <c r="G182" i="1" s="1"/>
  <c r="H181" i="1"/>
  <c r="D181" i="1"/>
  <c r="C181" i="1"/>
  <c r="G181" i="1" s="1"/>
  <c r="D180" i="1"/>
  <c r="H180" i="1" s="1"/>
  <c r="C180" i="1"/>
  <c r="G180" i="1" s="1"/>
  <c r="D179" i="1"/>
  <c r="H179" i="1" s="1"/>
  <c r="C179" i="1"/>
  <c r="G179" i="1" s="1"/>
  <c r="D178" i="1"/>
  <c r="H178" i="1" s="1"/>
  <c r="C178" i="1"/>
  <c r="G178" i="1" s="1"/>
  <c r="D177" i="1"/>
  <c r="H177" i="1" s="1"/>
  <c r="C177" i="1"/>
  <c r="H176" i="1"/>
  <c r="D176" i="1"/>
  <c r="C176" i="1"/>
  <c r="G176" i="1" s="1"/>
  <c r="D175" i="1"/>
  <c r="H175" i="1" s="1"/>
  <c r="C175" i="1"/>
  <c r="D174" i="1"/>
  <c r="H174" i="1" s="1"/>
  <c r="C174" i="1"/>
  <c r="D173" i="1"/>
  <c r="H173" i="1" s="1"/>
  <c r="C173" i="1"/>
  <c r="D172" i="1"/>
  <c r="H172" i="1" s="1"/>
  <c r="C172" i="1"/>
  <c r="G172" i="1" s="1"/>
  <c r="D171" i="1"/>
  <c r="H171" i="1" s="1"/>
  <c r="C171" i="1"/>
  <c r="G171" i="1" s="1"/>
  <c r="D170" i="1"/>
  <c r="H170" i="1" s="1"/>
  <c r="C170" i="1"/>
  <c r="D169" i="1"/>
  <c r="H169" i="1" s="1"/>
  <c r="C169" i="1"/>
  <c r="D168" i="1"/>
  <c r="H168" i="1" s="1"/>
  <c r="C168" i="1"/>
  <c r="D167" i="1"/>
  <c r="H167" i="1" s="1"/>
  <c r="C167" i="1"/>
  <c r="G167" i="1" s="1"/>
  <c r="D166" i="1"/>
  <c r="H166" i="1" s="1"/>
  <c r="C166" i="1"/>
  <c r="D165" i="1"/>
  <c r="H165" i="1" s="1"/>
  <c r="C165" i="1"/>
  <c r="D164" i="1"/>
  <c r="H164" i="1" s="1"/>
  <c r="C164" i="1"/>
  <c r="H163" i="1"/>
  <c r="D163" i="1"/>
  <c r="C163" i="1"/>
  <c r="G163" i="1" s="1"/>
  <c r="D162" i="1"/>
  <c r="H162" i="1" s="1"/>
  <c r="C162" i="1"/>
  <c r="D161" i="1"/>
  <c r="H161" i="1" s="1"/>
  <c r="C161" i="1"/>
  <c r="G161" i="1" s="1"/>
  <c r="D160" i="1"/>
  <c r="H160" i="1" s="1"/>
  <c r="C160" i="1"/>
  <c r="C159" i="1"/>
  <c r="D158" i="1"/>
  <c r="H158" i="1" s="1"/>
  <c r="C158" i="1"/>
  <c r="D157" i="1"/>
  <c r="H157" i="1" s="1"/>
  <c r="C157" i="1"/>
  <c r="D156" i="1"/>
  <c r="H156" i="1" s="1"/>
  <c r="C156" i="1"/>
  <c r="D155" i="1"/>
  <c r="H155" i="1" s="1"/>
  <c r="C155" i="1"/>
  <c r="D154" i="1"/>
  <c r="H154" i="1" s="1"/>
  <c r="C154" i="1"/>
  <c r="H153" i="1"/>
  <c r="D153" i="1"/>
  <c r="C153" i="1"/>
  <c r="G153" i="1" s="1"/>
  <c r="D152" i="1"/>
  <c r="H152" i="1" s="1"/>
  <c r="C152" i="1"/>
  <c r="H151" i="1"/>
  <c r="D151" i="1"/>
  <c r="C151" i="1"/>
  <c r="G151" i="1" s="1"/>
  <c r="D150" i="1"/>
  <c r="H150" i="1" s="1"/>
  <c r="C150" i="1"/>
  <c r="H149" i="1"/>
  <c r="D149" i="1"/>
  <c r="C149" i="1"/>
  <c r="G149"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D131" i="1"/>
  <c r="H131" i="1" s="1"/>
  <c r="C131" i="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D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D89" i="1"/>
  <c r="H89" i="1" s="1"/>
  <c r="C89" i="1"/>
  <c r="D88" i="1"/>
  <c r="H88" i="1" s="1"/>
  <c r="C88" i="1"/>
  <c r="D87" i="1"/>
  <c r="H87" i="1" s="1"/>
  <c r="C87" i="1"/>
  <c r="G87" i="1" s="1"/>
  <c r="D86" i="1"/>
  <c r="H86" i="1" s="1"/>
  <c r="C86" i="1"/>
  <c r="H85" i="1"/>
  <c r="D85" i="1"/>
  <c r="C85" i="1"/>
  <c r="G85" i="1" s="1"/>
  <c r="D84" i="1"/>
  <c r="H84" i="1" s="1"/>
  <c r="C84" i="1"/>
  <c r="H83" i="1"/>
  <c r="D83" i="1"/>
  <c r="C83" i="1"/>
  <c r="G83" i="1" s="1"/>
  <c r="D82" i="1"/>
  <c r="H82" i="1" s="1"/>
  <c r="C82" i="1"/>
  <c r="D81" i="1"/>
  <c r="H81" i="1" s="1"/>
  <c r="C81" i="1"/>
  <c r="G81" i="1" s="1"/>
  <c r="D80" i="1"/>
  <c r="H80" i="1" s="1"/>
  <c r="C80" i="1"/>
  <c r="D79" i="1"/>
  <c r="H79" i="1" s="1"/>
  <c r="C79" i="1"/>
  <c r="D78" i="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H64" i="1"/>
  <c r="D64" i="1"/>
  <c r="C64" i="1"/>
  <c r="G64" i="1" s="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D46" i="1"/>
  <c r="H45" i="1"/>
  <c r="D45" i="1"/>
  <c r="C45" i="1"/>
  <c r="G45" i="1" s="1"/>
  <c r="D44" i="1"/>
  <c r="H44" i="1" s="1"/>
  <c r="C44" i="1"/>
  <c r="H43" i="1"/>
  <c r="D43" i="1"/>
  <c r="C43" i="1"/>
  <c r="G43" i="1" s="1"/>
  <c r="D42" i="1"/>
  <c r="H42" i="1" s="1"/>
  <c r="C42" i="1"/>
  <c r="H41" i="1"/>
  <c r="D41" i="1"/>
  <c r="C41" i="1"/>
  <c r="G41" i="1" s="1"/>
  <c r="D40" i="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3" i="1" s="1"/>
  <c r="C3" i="1"/>
  <c r="E273" i="9" l="1"/>
  <c r="B273" i="9" s="1"/>
  <c r="H405" i="1"/>
  <c r="J1478" i="1"/>
  <c r="J1477" i="1"/>
  <c r="H1475" i="1"/>
  <c r="J1476" i="1"/>
  <c r="J1473" i="1"/>
  <c r="J1472" i="1"/>
  <c r="H1469" i="1"/>
  <c r="H1470" i="1"/>
  <c r="J1471" i="1"/>
  <c r="J1468" i="1"/>
  <c r="J1467" i="1"/>
  <c r="J1466" i="1"/>
  <c r="J1465" i="1"/>
  <c r="J1464" i="1"/>
  <c r="J1463" i="1"/>
  <c r="H1461" i="1"/>
  <c r="J1462" i="1"/>
  <c r="J1459" i="1"/>
  <c r="J1458" i="1"/>
  <c r="J1457" i="1"/>
  <c r="J1456" i="1"/>
  <c r="H1453" i="1"/>
  <c r="H1454" i="1"/>
  <c r="J1455" i="1"/>
  <c r="J1452" i="1"/>
  <c r="J1451" i="1"/>
  <c r="J1450" i="1"/>
  <c r="J1449" i="1"/>
  <c r="J1448" i="1"/>
  <c r="J1447" i="1"/>
  <c r="J1446" i="1"/>
  <c r="D114" i="6"/>
  <c r="G1228" i="1"/>
  <c r="H1263" i="1"/>
  <c r="H1245" i="1"/>
  <c r="H1154" i="1"/>
  <c r="H1155" i="1"/>
  <c r="G632" i="1"/>
  <c r="G631" i="1"/>
  <c r="G641" i="1"/>
  <c r="E286" i="9"/>
  <c r="B286" i="9" s="1"/>
  <c r="E292" i="9"/>
  <c r="B292" i="9" s="1"/>
  <c r="H412" i="1"/>
  <c r="H637" i="1"/>
  <c r="D644" i="4"/>
  <c r="G291" i="1"/>
  <c r="G1263" i="1"/>
  <c r="G637" i="1"/>
  <c r="G290" i="1"/>
  <c r="G413" i="1"/>
  <c r="F418" i="4"/>
  <c r="G1518" i="1"/>
  <c r="G1484" i="1"/>
  <c r="G715" i="1"/>
  <c r="G711" i="1"/>
  <c r="G644" i="1"/>
  <c r="G643" i="1"/>
  <c r="F652" i="4"/>
  <c r="G364" i="1"/>
  <c r="G366" i="1"/>
  <c r="F643" i="4"/>
  <c r="G185" i="1"/>
  <c r="G155" i="1"/>
  <c r="E152" i="4"/>
  <c r="D148" i="1" s="1"/>
  <c r="G131" i="1"/>
  <c r="G1245" i="1"/>
  <c r="G1156" i="1"/>
  <c r="F242" i="5"/>
  <c r="G1219" i="1"/>
  <c r="F239" i="5"/>
  <c r="G1215" i="1"/>
  <c r="G1216" i="1"/>
  <c r="E237" i="5"/>
  <c r="G1222" i="1"/>
  <c r="G1227" i="1"/>
  <c r="G1229" i="1"/>
  <c r="G1154" i="1"/>
  <c r="G1155" i="1"/>
  <c r="G1064" i="1"/>
  <c r="D1048" i="1"/>
  <c r="H1048" i="1" s="1"/>
  <c r="F70" i="5"/>
  <c r="F52" i="5"/>
  <c r="G1025" i="1"/>
  <c r="G997" i="1"/>
  <c r="D997" i="1"/>
  <c r="H997" i="1" s="1"/>
  <c r="G999" i="1"/>
  <c r="G1003" i="1"/>
  <c r="E7" i="5"/>
  <c r="D985" i="1" s="1"/>
  <c r="F19" i="5"/>
  <c r="E27" i="9"/>
  <c r="B27" i="9" s="1"/>
  <c r="E287" i="9"/>
  <c r="B287" i="9" s="1"/>
  <c r="E293" i="9"/>
  <c r="B293" i="9" s="1"/>
  <c r="G718" i="1"/>
  <c r="G713" i="1"/>
  <c r="G649" i="1"/>
  <c r="G642" i="1"/>
  <c r="G645" i="1"/>
  <c r="G289" i="1"/>
  <c r="G411" i="1"/>
  <c r="E644" i="4"/>
  <c r="D638" i="1" s="1"/>
  <c r="G206" i="1"/>
  <c r="G207" i="1"/>
  <c r="G191" i="1"/>
  <c r="B223" i="9"/>
  <c r="F223" i="9"/>
  <c r="F188" i="4"/>
  <c r="G184" i="1"/>
  <c r="F219" i="9"/>
  <c r="B219" i="9" s="1"/>
  <c r="G177" i="1"/>
  <c r="G175" i="1"/>
  <c r="E163" i="4"/>
  <c r="D159" i="1" s="1"/>
  <c r="H159" i="1" s="1"/>
  <c r="F177" i="4"/>
  <c r="G173" i="1"/>
  <c r="G174" i="1"/>
  <c r="G170" i="1"/>
  <c r="G169" i="1"/>
  <c r="F169" i="4"/>
  <c r="G168" i="1"/>
  <c r="G159" i="1"/>
  <c r="G165" i="1"/>
  <c r="G166" i="1"/>
  <c r="F164" i="4"/>
  <c r="G157" i="1"/>
  <c r="F159" i="4"/>
  <c r="F134" i="4"/>
  <c r="F217" i="9"/>
  <c r="B217" i="9" s="1"/>
  <c r="G89" i="1"/>
  <c r="G79" i="1"/>
  <c r="F83" i="4"/>
  <c r="B215" i="9"/>
  <c r="F215" i="9"/>
  <c r="G3" i="1"/>
  <c r="G5" i="1"/>
  <c r="G7" i="1"/>
  <c r="G9" i="1"/>
  <c r="G11" i="1"/>
  <c r="G13" i="1"/>
  <c r="G15" i="1"/>
  <c r="G17" i="1"/>
  <c r="G19" i="1"/>
  <c r="G21" i="1"/>
  <c r="G23" i="1"/>
  <c r="G25" i="1"/>
  <c r="G27" i="1"/>
  <c r="G29" i="1"/>
  <c r="G31" i="1"/>
  <c r="G33" i="1"/>
  <c r="G35" i="1"/>
  <c r="G37" i="1"/>
  <c r="G39" i="1"/>
  <c r="G42" i="1"/>
  <c r="G44" i="1"/>
  <c r="G47" i="1"/>
  <c r="G49" i="1"/>
  <c r="G51" i="1"/>
  <c r="G53" i="1"/>
  <c r="G55" i="1"/>
  <c r="G57" i="1"/>
  <c r="G59" i="1"/>
  <c r="G61" i="1"/>
  <c r="G63" i="1"/>
  <c r="G65" i="1"/>
  <c r="G67" i="1"/>
  <c r="G69" i="1"/>
  <c r="G71" i="1"/>
  <c r="G73" i="1"/>
  <c r="G75" i="1"/>
  <c r="G77" i="1"/>
  <c r="G80" i="1"/>
  <c r="G82" i="1"/>
  <c r="G84" i="1"/>
  <c r="G86" i="1"/>
  <c r="G88" i="1"/>
  <c r="G90" i="1"/>
  <c r="G92" i="1"/>
  <c r="G94" i="1"/>
  <c r="G96" i="1"/>
  <c r="G98" i="1"/>
  <c r="G100" i="1"/>
  <c r="G103" i="1"/>
  <c r="G105" i="1"/>
  <c r="G107" i="1"/>
  <c r="G109" i="1"/>
  <c r="G111" i="1"/>
  <c r="G113" i="1"/>
  <c r="G115" i="1"/>
  <c r="G117" i="1"/>
  <c r="G119" i="1"/>
  <c r="G122" i="1"/>
  <c r="G124" i="1"/>
  <c r="G126" i="1"/>
  <c r="G128" i="1"/>
  <c r="G130" i="1"/>
  <c r="G132" i="1"/>
  <c r="G134" i="1"/>
  <c r="G136" i="1"/>
  <c r="G138" i="1"/>
  <c r="G140" i="1"/>
  <c r="G142" i="1"/>
  <c r="G144" i="1"/>
  <c r="G146" i="1"/>
  <c r="G150" i="1"/>
  <c r="G152" i="1"/>
  <c r="G154" i="1"/>
  <c r="G156" i="1"/>
  <c r="G158" i="1"/>
  <c r="G160" i="1"/>
  <c r="G162" i="1"/>
  <c r="G164" i="1"/>
  <c r="G404" i="1"/>
  <c r="G406" i="1"/>
  <c r="G412"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8" i="1"/>
  <c r="G470" i="1"/>
  <c r="G472" i="1"/>
  <c r="G474" i="1"/>
  <c r="G476" i="1"/>
  <c r="G479" i="1"/>
  <c r="G481" i="1"/>
  <c r="G483" i="1"/>
  <c r="G485" i="1"/>
  <c r="G487" i="1"/>
  <c r="G489" i="1"/>
  <c r="G491" i="1"/>
  <c r="G493" i="1"/>
  <c r="G495" i="1"/>
  <c r="G497" i="1"/>
  <c r="G499" i="1"/>
  <c r="G501" i="1"/>
  <c r="G503" i="1"/>
  <c r="G505" i="1"/>
  <c r="G507" i="1"/>
  <c r="G509"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943" i="1"/>
  <c r="H943" i="1"/>
  <c r="G945" i="1"/>
  <c r="G947" i="1"/>
  <c r="G949" i="1"/>
  <c r="G951" i="1"/>
  <c r="G953" i="1"/>
  <c r="G955" i="1"/>
  <c r="G957" i="1"/>
  <c r="G959" i="1"/>
  <c r="G961" i="1"/>
  <c r="G963" i="1"/>
  <c r="G965" i="1"/>
  <c r="G967" i="1"/>
  <c r="G969" i="1"/>
  <c r="G971" i="1"/>
  <c r="G973" i="1"/>
  <c r="G975" i="1"/>
  <c r="G977" i="1"/>
  <c r="G979" i="1"/>
  <c r="G981" i="1"/>
  <c r="G983" i="1"/>
  <c r="G987" i="1"/>
  <c r="G989"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8" i="1"/>
  <c r="G1060" i="1"/>
  <c r="G1062" i="1"/>
  <c r="G1269" i="1"/>
  <c r="G1271" i="1"/>
  <c r="G1273" i="1"/>
  <c r="G1275" i="1"/>
  <c r="H1268" i="1"/>
  <c r="G1268" i="1"/>
  <c r="G1270" i="1"/>
  <c r="G1272" i="1"/>
  <c r="G1274" i="1"/>
  <c r="G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I1439" i="1" s="1"/>
  <c r="J1439" i="1"/>
  <c r="H1440" i="1"/>
  <c r="I1440" i="1" s="1"/>
  <c r="J1440" i="1"/>
  <c r="H1441" i="1"/>
  <c r="I1441" i="1" s="1"/>
  <c r="J1441" i="1"/>
  <c r="H1442" i="1"/>
  <c r="I1442" i="1" s="1"/>
  <c r="J1442" i="1"/>
  <c r="H1443" i="1"/>
  <c r="I1443" i="1" s="1"/>
  <c r="J1443" i="1"/>
  <c r="H1444" i="1"/>
  <c r="I1444" i="1" s="1"/>
  <c r="J1444" i="1"/>
  <c r="H1445" i="1"/>
  <c r="H1480" i="1"/>
  <c r="G1481" i="1"/>
  <c r="G1483" i="1"/>
  <c r="G1485" i="1"/>
  <c r="G1487" i="1"/>
  <c r="G1489" i="1"/>
  <c r="G1491" i="1"/>
  <c r="G1493" i="1"/>
  <c r="G1495" i="1"/>
  <c r="G1497" i="1"/>
  <c r="G1499" i="1"/>
  <c r="G1501" i="1"/>
  <c r="G1503" i="1"/>
  <c r="G1505" i="1"/>
  <c r="G1507" i="1"/>
  <c r="G1509" i="1"/>
  <c r="G1511" i="1"/>
  <c r="G1513" i="1"/>
  <c r="G1515" i="1"/>
  <c r="G1519" i="1"/>
  <c r="G1521" i="1"/>
  <c r="G1523" i="1"/>
  <c r="G1525" i="1"/>
  <c r="G1527" i="1"/>
  <c r="G1529" i="1"/>
  <c r="G1531" i="1"/>
  <c r="G1533" i="1"/>
  <c r="G1535" i="1"/>
  <c r="G1537" i="1"/>
  <c r="G1539" i="1"/>
  <c r="G1541" i="1"/>
  <c r="G1543" i="1"/>
  <c r="G1545" i="1"/>
  <c r="G1547" i="1"/>
  <c r="G1549" i="1"/>
  <c r="G1551" i="1"/>
  <c r="G1553" i="1"/>
  <c r="G1555" i="1"/>
  <c r="G1557" i="1"/>
  <c r="G1559" i="1"/>
  <c r="G1561" i="1"/>
  <c r="G1563" i="1"/>
  <c r="G1565" i="1"/>
  <c r="G1567" i="1"/>
  <c r="E6" i="4"/>
  <c r="E151" i="4"/>
  <c r="E298" i="4"/>
  <c r="I20" i="3"/>
  <c r="G1299" i="1"/>
  <c r="G1445"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E408" i="4"/>
  <c r="D403" i="1" s="1"/>
  <c r="E636" i="4"/>
  <c r="D630" i="1" s="1"/>
  <c r="H23" i="3"/>
  <c r="D44" i="4"/>
  <c r="D6" i="4" s="1"/>
  <c r="D50" i="4"/>
  <c r="D82" i="4"/>
  <c r="D106" i="4"/>
  <c r="D124" i="4"/>
  <c r="D152" i="4"/>
  <c r="D196" i="4"/>
  <c r="D224" i="4"/>
  <c r="D252" i="4"/>
  <c r="D299" i="4"/>
  <c r="D311" i="4"/>
  <c r="D351" i="4"/>
  <c r="D363" i="4"/>
  <c r="F417" i="4"/>
  <c r="D472" i="4"/>
  <c r="D484" i="4"/>
  <c r="D580" i="4"/>
  <c r="D528" i="4" s="1"/>
  <c r="D12" i="5"/>
  <c r="D78" i="5"/>
  <c r="E87" i="5"/>
  <c r="D1065" i="1" s="1"/>
  <c r="H1065" i="1" s="1"/>
  <c r="E289" i="9"/>
  <c r="B289" i="9" s="1"/>
  <c r="F88" i="5"/>
  <c r="D118" i="5"/>
  <c r="D134" i="5"/>
  <c r="G307" i="9"/>
  <c r="E307" i="9" s="1"/>
  <c r="B307" i="9" s="1"/>
  <c r="F177" i="5"/>
  <c r="D176" i="5"/>
  <c r="E141" i="6"/>
  <c r="F416" i="4"/>
  <c r="F603" i="4"/>
  <c r="G290" i="9"/>
  <c r="E290" i="9" s="1"/>
  <c r="B290" i="9" s="1"/>
  <c r="D146" i="5"/>
  <c r="F149" i="5"/>
  <c r="D42" i="8"/>
  <c r="F180" i="5"/>
  <c r="E309" i="9"/>
  <c r="B309" i="9" s="1"/>
  <c r="F190" i="5"/>
  <c r="E310" i="9"/>
  <c r="B310" i="9" s="1"/>
  <c r="F206" i="5"/>
  <c r="F238" i="5"/>
  <c r="F246" i="5"/>
  <c r="F5" i="6"/>
  <c r="D141" i="6"/>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I10" i="9"/>
  <c r="E176" i="5"/>
  <c r="G315" i="9"/>
  <c r="E315" i="9" s="1"/>
  <c r="F114" i="6" l="1"/>
  <c r="C1408" i="1"/>
  <c r="H27" i="3"/>
  <c r="F644" i="4"/>
  <c r="C638" i="1"/>
  <c r="H638" i="1" s="1"/>
  <c r="G638" i="1"/>
  <c r="I23" i="3"/>
  <c r="D1214" i="1"/>
  <c r="F237" i="5"/>
  <c r="G1048" i="1"/>
  <c r="F163" i="4"/>
  <c r="F528" i="4"/>
  <c r="C522" i="1"/>
  <c r="F6" i="4"/>
  <c r="H16" i="3"/>
  <c r="C2" i="1"/>
  <c r="B315" i="9"/>
  <c r="E314" i="9"/>
  <c r="I10" i="3" s="1"/>
  <c r="B192" i="9"/>
  <c r="F141" i="6"/>
  <c r="H28" i="3"/>
  <c r="C1435" i="1"/>
  <c r="G317" i="9"/>
  <c r="E317" i="9" s="1"/>
  <c r="K1450" i="9"/>
  <c r="G313" i="9"/>
  <c r="E313" i="9" s="1"/>
  <c r="B313" i="9" s="1"/>
  <c r="I34" i="3"/>
  <c r="C1517" i="1"/>
  <c r="D175" i="5"/>
  <c r="F176" i="5"/>
  <c r="H22" i="3"/>
  <c r="C1153" i="1"/>
  <c r="F118" i="5"/>
  <c r="C1096" i="1"/>
  <c r="F78" i="5"/>
  <c r="C1056" i="1"/>
  <c r="D7" i="5"/>
  <c r="F12" i="5"/>
  <c r="C990" i="1"/>
  <c r="F472" i="4"/>
  <c r="C466" i="1"/>
  <c r="D350" i="4"/>
  <c r="F351" i="4"/>
  <c r="C346" i="1"/>
  <c r="D298" i="4"/>
  <c r="F299" i="4"/>
  <c r="C294" i="1"/>
  <c r="F224" i="4"/>
  <c r="C220" i="1"/>
  <c r="H21" i="9"/>
  <c r="G21" i="9"/>
  <c r="D151" i="4"/>
  <c r="F152" i="4"/>
  <c r="C148" i="1"/>
  <c r="F106" i="4"/>
  <c r="C102" i="1"/>
  <c r="F50" i="4"/>
  <c r="C46" i="1"/>
  <c r="E68" i="5"/>
  <c r="E407" i="4"/>
  <c r="D402" i="1" s="1"/>
  <c r="D293" i="1"/>
  <c r="I16" i="3"/>
  <c r="E412" i="4"/>
  <c r="D2" i="1"/>
  <c r="E175" i="5"/>
  <c r="D1152" i="1" s="1"/>
  <c r="I22" i="3"/>
  <c r="D1153" i="1"/>
  <c r="H19" i="9"/>
  <c r="E19" i="9" s="1"/>
  <c r="B19" i="9" s="1"/>
  <c r="E165" i="9"/>
  <c r="B165" i="9" s="1"/>
  <c r="G312" i="9"/>
  <c r="E312" i="9" s="1"/>
  <c r="F146" i="5"/>
  <c r="C1124" i="1"/>
  <c r="I28" i="3"/>
  <c r="D1435" i="1"/>
  <c r="F134" i="5"/>
  <c r="C1112" i="1"/>
  <c r="D68" i="5"/>
  <c r="F580" i="4"/>
  <c r="C574" i="1"/>
  <c r="F484" i="4"/>
  <c r="C478" i="1"/>
  <c r="D420" i="4"/>
  <c r="D636" i="4" s="1"/>
  <c r="F363" i="4"/>
  <c r="C358" i="1"/>
  <c r="F311" i="4"/>
  <c r="C306" i="1"/>
  <c r="F252" i="4"/>
  <c r="C248" i="1"/>
  <c r="F196" i="4"/>
  <c r="C192" i="1"/>
  <c r="F124" i="4"/>
  <c r="C120" i="1"/>
  <c r="F82" i="4"/>
  <c r="C78" i="1"/>
  <c r="F44" i="4"/>
  <c r="C40" i="1"/>
  <c r="I17" i="3"/>
  <c r="E289" i="4"/>
  <c r="D147" i="1"/>
  <c r="G1065" i="1"/>
  <c r="G1408" i="1" l="1"/>
  <c r="H1408" i="1"/>
  <c r="H1214" i="1"/>
  <c r="G1214" i="1"/>
  <c r="F636" i="4"/>
  <c r="C630" i="1"/>
  <c r="E413" i="4"/>
  <c r="E414" i="4" s="1"/>
  <c r="D409" i="1" s="1"/>
  <c r="E291" i="4"/>
  <c r="D287" i="1" s="1"/>
  <c r="D285" i="1"/>
  <c r="B312" i="9"/>
  <c r="E311" i="9"/>
  <c r="G102" i="1"/>
  <c r="H102" i="1"/>
  <c r="D408" i="4"/>
  <c r="F350" i="4"/>
  <c r="C345" i="1"/>
  <c r="G1096" i="1"/>
  <c r="H1096" i="1"/>
  <c r="H1517" i="1"/>
  <c r="G1517" i="1"/>
  <c r="H11" i="3"/>
  <c r="G478" i="1"/>
  <c r="H478" i="1"/>
  <c r="H574" i="1"/>
  <c r="G574" i="1"/>
  <c r="F68" i="5"/>
  <c r="H21" i="3"/>
  <c r="C1046" i="1"/>
  <c r="I21" i="3"/>
  <c r="D1046" i="1"/>
  <c r="E6" i="5"/>
  <c r="E21" i="9"/>
  <c r="G220" i="1"/>
  <c r="H220" i="1"/>
  <c r="G294" i="1"/>
  <c r="H294" i="1"/>
  <c r="F298" i="4"/>
  <c r="D407" i="4"/>
  <c r="C293" i="1"/>
  <c r="G466" i="1"/>
  <c r="H466" i="1"/>
  <c r="G990" i="1"/>
  <c r="H990" i="1"/>
  <c r="F7" i="5"/>
  <c r="D6" i="5"/>
  <c r="H20" i="3"/>
  <c r="C985" i="1"/>
  <c r="F175" i="5"/>
  <c r="C1152" i="1"/>
  <c r="G1435" i="1"/>
  <c r="H1435" i="1"/>
  <c r="H9" i="3"/>
  <c r="G2" i="1"/>
  <c r="H2" i="1"/>
  <c r="D412" i="4"/>
  <c r="G522" i="1"/>
  <c r="H522" i="1"/>
  <c r="G40" i="1"/>
  <c r="H40" i="1"/>
  <c r="G78" i="1"/>
  <c r="H78" i="1"/>
  <c r="G120" i="1"/>
  <c r="H120" i="1"/>
  <c r="G192" i="1"/>
  <c r="H192" i="1"/>
  <c r="G248" i="1"/>
  <c r="H248" i="1"/>
  <c r="G306" i="1"/>
  <c r="H306" i="1"/>
  <c r="G358" i="1"/>
  <c r="H358" i="1"/>
  <c r="D635" i="4"/>
  <c r="F420" i="4"/>
  <c r="C414" i="1"/>
  <c r="G1112" i="1"/>
  <c r="H1112" i="1"/>
  <c r="G1124" i="1"/>
  <c r="H1124" i="1"/>
  <c r="E639" i="4"/>
  <c r="D407" i="1"/>
  <c r="E290" i="4"/>
  <c r="D286" i="1" s="1"/>
  <c r="G46" i="1"/>
  <c r="H46" i="1"/>
  <c r="G148" i="1"/>
  <c r="H148" i="1"/>
  <c r="D289" i="4"/>
  <c r="F151" i="4"/>
  <c r="H17" i="3"/>
  <c r="C147" i="1"/>
  <c r="G346" i="1"/>
  <c r="H346" i="1"/>
  <c r="G1056" i="1"/>
  <c r="H1056" i="1"/>
  <c r="G1153" i="1"/>
  <c r="H1153" i="1"/>
  <c r="B317" i="9"/>
  <c r="E316" i="9"/>
  <c r="D291" i="4" l="1"/>
  <c r="F289" i="4"/>
  <c r="D413" i="4"/>
  <c r="C285" i="1"/>
  <c r="D290" i="4"/>
  <c r="D633" i="1"/>
  <c r="D639" i="4"/>
  <c r="D414" i="4"/>
  <c r="F412" i="4"/>
  <c r="C407" i="1"/>
  <c r="K3" i="9"/>
  <c r="I9" i="3"/>
  <c r="F407" i="4"/>
  <c r="C402" i="1"/>
  <c r="B21" i="9"/>
  <c r="G1046" i="1"/>
  <c r="H1046" i="1"/>
  <c r="G345" i="1"/>
  <c r="H345" i="1"/>
  <c r="F408" i="4"/>
  <c r="C403" i="1"/>
  <c r="H630" i="1"/>
  <c r="G630" i="1"/>
  <c r="G147" i="1"/>
  <c r="H147" i="1"/>
  <c r="G414" i="1"/>
  <c r="H414" i="1"/>
  <c r="F635" i="4"/>
  <c r="C629" i="1"/>
  <c r="G1152" i="1"/>
  <c r="H1152" i="1"/>
  <c r="G985" i="1"/>
  <c r="H985" i="1"/>
  <c r="G284" i="9"/>
  <c r="E284" i="9" s="1"/>
  <c r="B284" i="9" s="1"/>
  <c r="G278" i="9"/>
  <c r="F6" i="5"/>
  <c r="C984" i="1"/>
  <c r="G293" i="1"/>
  <c r="H293" i="1"/>
  <c r="H278" i="9"/>
  <c r="D984" i="1"/>
  <c r="N3" i="9"/>
  <c r="I11" i="3"/>
  <c r="E640" i="4"/>
  <c r="E415" i="4"/>
  <c r="D410" i="1" s="1"/>
  <c r="D408" i="1"/>
  <c r="E642" i="4" l="1"/>
  <c r="D634" i="1"/>
  <c r="H8" i="3"/>
  <c r="G984" i="1"/>
  <c r="H984" i="1"/>
  <c r="E278" i="9"/>
  <c r="D641" i="4"/>
  <c r="F639" i="4"/>
  <c r="C633" i="1"/>
  <c r="E641" i="4"/>
  <c r="G285" i="1"/>
  <c r="H285" i="1"/>
  <c r="H629" i="1"/>
  <c r="G629" i="1"/>
  <c r="G403" i="1"/>
  <c r="H403" i="1"/>
  <c r="G402" i="1"/>
  <c r="H402" i="1"/>
  <c r="G407" i="1"/>
  <c r="H407" i="1"/>
  <c r="F414" i="4"/>
  <c r="C409" i="1"/>
  <c r="F290" i="4"/>
  <c r="C286" i="1"/>
  <c r="D640" i="4"/>
  <c r="D415" i="4"/>
  <c r="F413" i="4"/>
  <c r="C408" i="1"/>
  <c r="F291" i="4"/>
  <c r="C287" i="1"/>
  <c r="G287" i="1" l="1"/>
  <c r="H287" i="1"/>
  <c r="F415" i="4"/>
  <c r="C410" i="1"/>
  <c r="H633" i="1"/>
  <c r="G633" i="1"/>
  <c r="F641" i="4"/>
  <c r="C635" i="1"/>
  <c r="D642" i="4"/>
  <c r="D645" i="4" s="1"/>
  <c r="F640" i="4"/>
  <c r="C634" i="1"/>
  <c r="G286" i="1"/>
  <c r="H286" i="1"/>
  <c r="G409" i="1"/>
  <c r="H409" i="1"/>
  <c r="E645" i="4"/>
  <c r="D635" i="1"/>
  <c r="B278" i="9"/>
  <c r="E277" i="9"/>
  <c r="I8" i="3" s="1"/>
  <c r="G408" i="1"/>
  <c r="H408" i="1"/>
  <c r="M3" i="9"/>
  <c r="E646" i="4"/>
  <c r="D636" i="1"/>
  <c r="F645" i="4" l="1"/>
  <c r="H18" i="3"/>
  <c r="C639" i="1"/>
  <c r="H635" i="1"/>
  <c r="G635" i="1"/>
  <c r="G410" i="1"/>
  <c r="H410" i="1"/>
  <c r="I19" i="3"/>
  <c r="D640" i="1"/>
  <c r="I18" i="3"/>
  <c r="D639" i="1"/>
  <c r="H634" i="1"/>
  <c r="G634" i="1"/>
  <c r="D646" i="4"/>
  <c r="F642" i="4"/>
  <c r="C636" i="1"/>
  <c r="G276" i="9"/>
  <c r="E276" i="9" s="1"/>
  <c r="B276" i="9" s="1"/>
  <c r="H636" i="1" l="1"/>
  <c r="G636" i="1"/>
  <c r="H7" i="3"/>
  <c r="F646" i="4"/>
  <c r="H19" i="3"/>
  <c r="C640" i="1"/>
  <c r="H639" i="1"/>
  <c r="G639" i="1"/>
  <c r="H640" i="1" l="1"/>
  <c r="G640" i="1"/>
  <c r="J3" i="9"/>
  <c r="G274" i="9" l="1"/>
  <c r="L272" i="9"/>
  <c r="H274" i="9"/>
  <c r="M272" i="9"/>
  <c r="H18" i="9"/>
  <c r="G18" i="9"/>
  <c r="J17" i="9"/>
  <c r="I6" i="9"/>
  <c r="J7" i="9"/>
  <c r="K8" i="9"/>
  <c r="J11" i="9"/>
  <c r="K12" i="9"/>
  <c r="H15" i="9"/>
  <c r="G16" i="9"/>
  <c r="G17" i="9"/>
  <c r="I5" i="9"/>
  <c r="J6" i="9"/>
  <c r="K7" i="9"/>
  <c r="I9" i="9"/>
  <c r="J10" i="9"/>
  <c r="K11" i="9"/>
  <c r="I13" i="9"/>
  <c r="G15" i="9"/>
  <c r="E15" i="9" s="1"/>
  <c r="H16" i="9"/>
  <c r="H17" i="9"/>
  <c r="J5" i="9"/>
  <c r="K6" i="9"/>
  <c r="I8" i="9"/>
  <c r="J9" i="9"/>
  <c r="K10" i="9"/>
  <c r="I12" i="9"/>
  <c r="J13" i="9"/>
  <c r="M15" i="9"/>
  <c r="I17" i="9"/>
  <c r="K5" i="9"/>
  <c r="I7" i="9"/>
  <c r="J8" i="9"/>
  <c r="K9" i="9"/>
  <c r="I11" i="9"/>
  <c r="E11" i="9" s="1"/>
  <c r="B11" i="9" s="1"/>
  <c r="J12" i="9"/>
  <c r="K13" i="9"/>
  <c r="L15" i="9"/>
  <c r="M16" i="9"/>
  <c r="L16" i="9"/>
  <c r="E18" i="9" l="1"/>
  <c r="B18" i="9" s="1"/>
  <c r="E7" i="9"/>
  <c r="B7" i="9" s="1"/>
  <c r="F16" i="9"/>
  <c r="F15" i="9"/>
  <c r="B15" i="9" s="1"/>
  <c r="E8" i="9"/>
  <c r="B8" i="9" s="1"/>
  <c r="E6" i="9"/>
  <c r="B6" i="9" s="1"/>
  <c r="E13" i="9"/>
  <c r="B13" i="9" s="1"/>
  <c r="E16" i="9"/>
  <c r="F272" i="9"/>
  <c r="E10" i="9"/>
  <c r="B10" i="9" s="1"/>
  <c r="E5" i="9"/>
  <c r="E12" i="9"/>
  <c r="B12" i="9" s="1"/>
  <c r="E9" i="9"/>
  <c r="B9" i="9" s="1"/>
  <c r="E17" i="9"/>
  <c r="B17" i="9" s="1"/>
  <c r="E274" i="9"/>
  <c r="F14" i="9" l="1"/>
  <c r="B16" i="9"/>
  <c r="B274" i="9"/>
  <c r="E20" i="9"/>
  <c r="I7" i="3" s="1"/>
  <c r="B5" i="9"/>
  <c r="E4" i="9"/>
  <c r="E14" i="9"/>
  <c r="B272" i="9"/>
  <c r="F20" i="9"/>
  <c r="F3" i="9"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<sst xmlns="http://schemas.openxmlformats.org/spreadsheetml/2006/main" count="4369" uniqueCount="3422">
  <si>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</si>
  <si>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</si>
  <si>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</si>
  <si>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</si>
  <si>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</si>
  <si>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</si>
  <si>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</si>
  <si>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</si>
  <si>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</si>
  <si>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</si>
  <si>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</si>
  <si>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</si>
  <si>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</si>
  <si>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</si>
  <si>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</si>
  <si>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</si>
  <si>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</si>
  <si>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</si>
  <si>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</si>
  <si>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</si>
  <si>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</si>
  <si>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</si>
  <si>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</si>
  <si>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</si>
  <si>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</si>
  <si>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</si>
  <si>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</si>
  <si>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</si>
  <si>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</si>
  <si>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</si>
  <si>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</si>
  <si>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ŽABICA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</si>
  <si>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</si>
  <si>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</si>
  <si>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</si>
  <si>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</si>
  <si>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</si>
  <si>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</si>
  <si>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</si>
  <si>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</si>
  <si>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</si>
  <si>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</si>
  <si>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</si>
  <si>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</si>
  <si>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</si>
  <si>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</si>
  <si>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</si>
  <si>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</si>
  <si>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</si>
  <si>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30023 - DJEČJI VRTIĆ ŽABICA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</si>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</sst>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230417.77000000002</v>
      </c>
      <c r="D2" s="6">
        <f>'PR-RAS'!E6</f>
        <v>288758.44</v>
      </c>
      <c r="E2" s="6">
        <v>0</v>
      </c>
      <c r="F2" s="6">
        <v>0</v>
      </c>
      <c r="G2" s="7">
        <f t="shared" ref="G2:G264" si="0">(B2/1000)*(C2*1+D2*2)</f>
        <v>807.93465000000003</v>
      </c>
      <c r="H2" s="7">
        <f t="shared" ref="H2:H26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v>
      </c>
      <c r="D78" s="1">
        <f>'PR-RAS'!E82</f>
        <v>211.21</v>
      </c>
      <c r="E78" s="1">
        <v>0</v>
      </c>
      <c r="F78" s="1">
        <v>0</v>
      </c>
      <c r="G78" s="2">
        <f t="shared" si="0"/>
        <v>32.534040000000005</v>
      </c>
      <c r="H78" s="2">
        <f t="shared" si="1"/>
        <v>0.31000000000000794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v>
      </c>
      <c r="D79" s="1">
        <f>'PR-RAS'!E83</f>
        <v>0.09</v>
      </c>
      <c r="E79" s="1">
        <v>0</v>
      </c>
      <c r="F79" s="1">
        <v>0</v>
      </c>
      <c r="G79" s="2">
        <f t="shared" si="0"/>
        <v>2.1840000000000002E-2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v>
      </c>
      <c r="D81" s="1">
        <f>'PR-RAS'!E85</f>
        <v>0.09</v>
      </c>
      <c r="E81" s="1">
        <v>0</v>
      </c>
      <c r="F81" s="1">
        <v>0</v>
      </c>
      <c r="G81" s="2">
        <f t="shared" si="0"/>
        <v>2.2400000000000003E-2</v>
      </c>
      <c r="H81" s="2">
        <f t="shared" si="1"/>
        <v>0.19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211.12</v>
      </c>
      <c r="E87" s="1">
        <v>0</v>
      </c>
      <c r="F87" s="1">
        <v>0</v>
      </c>
      <c r="G87" s="2">
        <f t="shared" si="0"/>
        <v>36.312639999999995</v>
      </c>
      <c r="H87" s="2">
        <f t="shared" si="1"/>
        <v>0.12000000000000455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211.12</v>
      </c>
      <c r="E89" s="1">
        <v>0</v>
      </c>
      <c r="F89" s="1">
        <v>0</v>
      </c>
      <c r="G89" s="2">
        <f t="shared" si="0"/>
        <v>37.157119999999999</v>
      </c>
      <c r="H89" s="2">
        <f t="shared" si="1"/>
        <v>0.12000000000000455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549.47</v>
      </c>
      <c r="D102" s="1">
        <f>'PR-RAS'!E106</f>
        <v>255.31</v>
      </c>
      <c r="E102" s="1">
        <v>0</v>
      </c>
      <c r="F102" s="1">
        <v>0</v>
      </c>
      <c r="G102" s="2">
        <f t="shared" si="0"/>
        <v>107.06909000000002</v>
      </c>
      <c r="H102" s="2">
        <f t="shared" si="1"/>
        <v>0.78000000000002956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549.47</v>
      </c>
      <c r="D108" s="1">
        <f>'PR-RAS'!E112</f>
        <v>255.31</v>
      </c>
      <c r="E108" s="1">
        <v>0</v>
      </c>
      <c r="F108" s="1">
        <v>0</v>
      </c>
      <c r="G108" s="2">
        <f t="shared" si="0"/>
        <v>113.42963000000002</v>
      </c>
      <c r="H108" s="2">
        <f t="shared" si="1"/>
        <v>0.78000000000002956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549.47</v>
      </c>
      <c r="D113" s="1">
        <f>'PR-RAS'!E117</f>
        <v>255.31</v>
      </c>
      <c r="E113" s="1">
        <v>0</v>
      </c>
      <c r="F113" s="1">
        <v>0</v>
      </c>
      <c r="G113" s="2">
        <f t="shared" si="0"/>
        <v>118.73008000000002</v>
      </c>
      <c r="H113" s="2">
        <f t="shared" si="1"/>
        <v>0.78000000000002956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229868.2</v>
      </c>
      <c r="D129" s="1">
        <f>'PR-RAS'!E133</f>
        <v>288291.92</v>
      </c>
      <c r="E129" s="1">
        <v>0</v>
      </c>
      <c r="F129" s="1">
        <v>0</v>
      </c>
      <c r="G129" s="2">
        <f t="shared" si="0"/>
        <v>103225.86112</v>
      </c>
      <c r="H129" s="2">
        <f t="shared" si="1"/>
        <v>0.28000000002793968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229868.2</v>
      </c>
      <c r="D130" s="1">
        <f>'PR-RAS'!E134</f>
        <v>288291.92</v>
      </c>
      <c r="E130" s="1">
        <v>0</v>
      </c>
      <c r="F130" s="1">
        <v>0</v>
      </c>
      <c r="G130" s="2">
        <f t="shared" si="0"/>
        <v>104032.31316000001</v>
      </c>
      <c r="H130" s="2">
        <f t="shared" si="1"/>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164170.41</v>
      </c>
      <c r="D131" s="1">
        <f>'PR-RAS'!E135</f>
        <v>288253.56</v>
      </c>
      <c r="E131" s="1">
        <v>0</v>
      </c>
      <c r="F131" s="1">
        <v>0</v>
      </c>
      <c r="G131" s="2">
        <f t="shared" si="0"/>
        <v>96288.078900000008</v>
      </c>
      <c r="H131" s="2">
        <f t="shared" si="1"/>
        <v>0.85000000000582077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65697.789999999994</v>
      </c>
      <c r="D132" s="1">
        <f>'PR-RAS'!E136</f>
        <v>38.36</v>
      </c>
      <c r="E132" s="1">
        <v>0</v>
      </c>
      <c r="F132" s="1">
        <v>0</v>
      </c>
      <c r="G132" s="2">
        <f t="shared" si="0"/>
        <v>8616.4608100000005</v>
      </c>
      <c r="H132" s="2">
        <f t="shared" si="1"/>
        <v>0.57000000000640227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246664.65</v>
      </c>
      <c r="D147" s="1">
        <f>'PR-RAS'!E151</f>
        <v>304805.02999999997</v>
      </c>
      <c r="E147" s="1">
        <v>0</v>
      </c>
      <c r="F147" s="1">
        <v>0</v>
      </c>
      <c r="G147" s="2">
        <f t="shared" si="0"/>
        <v>125016.10765999998</v>
      </c>
      <c r="H147" s="2">
        <f t="shared" si="1"/>
        <v>0.37999999997555278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183014.15999999997</v>
      </c>
      <c r="D148" s="1">
        <f>'PR-RAS'!E152</f>
        <v>227371.19999999998</v>
      </c>
      <c r="E148" s="1">
        <v>0</v>
      </c>
      <c r="F148" s="1">
        <v>0</v>
      </c>
      <c r="G148" s="2">
        <f t="shared" si="0"/>
        <v>93750.214319999985</v>
      </c>
      <c r="H148" s="2">
        <f t="shared" si="1"/>
        <v>0.35999999995692633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149494.76999999999</v>
      </c>
      <c r="D149" s="1">
        <f>'PR-RAS'!E153</f>
        <v>183517.28</v>
      </c>
      <c r="E149" s="1">
        <v>0</v>
      </c>
      <c r="F149" s="1">
        <v>0</v>
      </c>
      <c r="G149" s="2">
        <f t="shared" si="0"/>
        <v>76446.34083999999</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149494.76999999999</v>
      </c>
      <c r="D150" s="1">
        <f>'PR-RAS'!E154</f>
        <v>183517.28</v>
      </c>
      <c r="E150" s="1">
        <v>0</v>
      </c>
      <c r="F150" s="1">
        <v>0</v>
      </c>
      <c r="G150" s="2">
        <f t="shared" si="0"/>
        <v>76962.870169999995</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8852.74</v>
      </c>
      <c r="D154" s="1">
        <f>'PR-RAS'!E158</f>
        <v>13573.62</v>
      </c>
      <c r="E154" s="1">
        <v>0</v>
      </c>
      <c r="F154" s="1">
        <v>0</v>
      </c>
      <c r="G154" s="2">
        <f t="shared" si="0"/>
        <v>5507.99694</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24666.65</v>
      </c>
      <c r="D155" s="1">
        <f>'PR-RAS'!E159</f>
        <v>30280.3</v>
      </c>
      <c r="E155" s="1">
        <v>0</v>
      </c>
      <c r="F155" s="1">
        <v>0</v>
      </c>
      <c r="G155" s="2">
        <f t="shared" si="0"/>
        <v>13124.996499999999</v>
      </c>
      <c r="H155" s="2">
        <f t="shared" si="1"/>
        <v>0.64999999999781721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24666.65</v>
      </c>
      <c r="D157" s="1">
        <f>'PR-RAS'!E161</f>
        <v>30280.3</v>
      </c>
      <c r="E157" s="1">
        <v>0</v>
      </c>
      <c r="F157" s="1">
        <v>0</v>
      </c>
      <c r="G157" s="2">
        <f t="shared" si="0"/>
        <v>13295.450999999999</v>
      </c>
      <c r="H157" s="2">
        <f t="shared" si="1"/>
        <v>0.64999999999781721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63167.920000000013</v>
      </c>
      <c r="D159" s="1">
        <f>'PR-RAS'!E163</f>
        <v>76672.209999999992</v>
      </c>
      <c r="E159" s="1">
        <v>0</v>
      </c>
      <c r="F159" s="1">
        <v>0</v>
      </c>
      <c r="G159" s="2">
        <f t="shared" si="0"/>
        <v>34208.949719999997</v>
      </c>
      <c r="H159" s="2">
        <f t="shared" si="1"/>
        <v>0.28999999997904524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3366.52</v>
      </c>
      <c r="D160" s="1">
        <f>'PR-RAS'!E164</f>
        <v>7230.8600000000006</v>
      </c>
      <c r="E160" s="1">
        <v>0</v>
      </c>
      <c r="F160" s="1">
        <v>0</v>
      </c>
      <c r="G160" s="2">
        <f t="shared" si="0"/>
        <v>2834.6901600000001</v>
      </c>
      <c r="H160" s="2">
        <f t="shared" si="1"/>
        <v>0.61999999999943611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65.569999999999993</v>
      </c>
      <c r="D161" s="1">
        <f>'PR-RAS'!E165</f>
        <v>0</v>
      </c>
      <c r="E161" s="1">
        <v>0</v>
      </c>
      <c r="F161" s="1">
        <v>0</v>
      </c>
      <c r="G161" s="2">
        <f t="shared" si="0"/>
        <v>10.491199999999999</v>
      </c>
      <c r="H161" s="2">
        <f t="shared" si="1"/>
        <v>0.43000000000000682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3300.95</v>
      </c>
      <c r="D162" s="1">
        <f>'PR-RAS'!E166</f>
        <v>5748.76</v>
      </c>
      <c r="E162" s="1">
        <v>0</v>
      </c>
      <c r="F162" s="1">
        <v>0</v>
      </c>
      <c r="G162" s="2">
        <f t="shared" si="0"/>
        <v>2382.5536700000002</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1482.1</v>
      </c>
      <c r="E164" s="1">
        <v>0</v>
      </c>
      <c r="F164" s="1">
        <v>0</v>
      </c>
      <c r="G164" s="2">
        <f t="shared" si="0"/>
        <v>483.16460000000001</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49356.600000000013</v>
      </c>
      <c r="D165" s="1">
        <f>'PR-RAS'!E169</f>
        <v>50092.94</v>
      </c>
      <c r="E165" s="1">
        <v>0</v>
      </c>
      <c r="F165" s="1">
        <v>0</v>
      </c>
      <c r="G165" s="2">
        <f t="shared" si="0"/>
        <v>24524.966720000004</v>
      </c>
      <c r="H165" s="2">
        <f t="shared" si="1"/>
        <v>0.45999999998457497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4629.91</v>
      </c>
      <c r="D166" s="1">
        <f>'PR-RAS'!E170</f>
        <v>7265.79</v>
      </c>
      <c r="E166" s="1">
        <v>0</v>
      </c>
      <c r="F166" s="1">
        <v>0</v>
      </c>
      <c r="G166" s="2">
        <f t="shared" si="0"/>
        <v>3161.6458499999999</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28164.080000000002</v>
      </c>
      <c r="D167" s="1">
        <f>'PR-RAS'!E171</f>
        <v>34105.839999999997</v>
      </c>
      <c r="E167" s="1">
        <v>0</v>
      </c>
      <c r="F167" s="1">
        <v>0</v>
      </c>
      <c r="G167" s="2">
        <f t="shared" si="0"/>
        <v>15998.37616</v>
      </c>
      <c r="H167" s="2">
        <f t="shared" si="1"/>
        <v>0.24000000000523869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8319.11</v>
      </c>
      <c r="D168" s="1">
        <f>'PR-RAS'!E172</f>
        <v>8527.94</v>
      </c>
      <c r="E168" s="1">
        <v>0</v>
      </c>
      <c r="F168" s="1">
        <v>0</v>
      </c>
      <c r="G168" s="2">
        <f t="shared" si="0"/>
        <v>4237.6233300000004</v>
      </c>
      <c r="H168" s="2">
        <f t="shared" si="1"/>
        <v>0.17000000000007276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4331.0200000000004</v>
      </c>
      <c r="D169" s="1">
        <f>'PR-RAS'!E173</f>
        <v>193.37</v>
      </c>
      <c r="E169" s="1">
        <v>0</v>
      </c>
      <c r="F169" s="1">
        <v>0</v>
      </c>
      <c r="G169" s="2">
        <f t="shared" si="0"/>
        <v>792.58368000000007</v>
      </c>
      <c r="H169" s="2">
        <f t="shared" si="1"/>
        <v>0.3900000000004411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3912.48</v>
      </c>
      <c r="D170" s="1">
        <f>'PR-RAS'!E174</f>
        <v>0</v>
      </c>
      <c r="E170" s="1">
        <v>0</v>
      </c>
      <c r="F170" s="1">
        <v>0</v>
      </c>
      <c r="G170" s="2">
        <f t="shared" si="0"/>
        <v>661.2091200000001</v>
      </c>
      <c r="H170" s="2">
        <f t="shared" si="1"/>
        <v>0.48000000000001819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8300.91</v>
      </c>
      <c r="D173" s="1">
        <f>'PR-RAS'!E177</f>
        <v>17019.73</v>
      </c>
      <c r="E173" s="1">
        <v>0</v>
      </c>
      <c r="F173" s="1">
        <v>0</v>
      </c>
      <c r="G173" s="2">
        <f t="shared" si="0"/>
        <v>7282.543639999999</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813.29</v>
      </c>
      <c r="D174" s="1">
        <f>'PR-RAS'!E178</f>
        <v>1139.26</v>
      </c>
      <c r="E174" s="1">
        <v>0</v>
      </c>
      <c r="F174" s="1">
        <v>0</v>
      </c>
      <c r="G174" s="2">
        <f t="shared" si="0"/>
        <v>534.88312999999994</v>
      </c>
      <c r="H174" s="2">
        <f t="shared" si="1"/>
        <v>0.54999999999995453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807.38</v>
      </c>
      <c r="D175" s="1">
        <f>'PR-RAS'!E179</f>
        <v>330.87</v>
      </c>
      <c r="E175" s="1">
        <v>0</v>
      </c>
      <c r="F175" s="1">
        <v>0</v>
      </c>
      <c r="G175" s="2">
        <f t="shared" si="0"/>
        <v>255.62687999999997</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1955.24</v>
      </c>
      <c r="D177" s="1">
        <f>'PR-RAS'!E181</f>
        <v>2261.79</v>
      </c>
      <c r="E177" s="1">
        <v>0</v>
      </c>
      <c r="F177" s="1">
        <v>0</v>
      </c>
      <c r="G177" s="2">
        <f t="shared" si="0"/>
        <v>1140.2723199999998</v>
      </c>
      <c r="H177" s="2">
        <f t="shared" si="1"/>
        <v>0.45000000000004547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1202.47</v>
      </c>
      <c r="D179" s="1">
        <f>'PR-RAS'!E183</f>
        <v>3449.49</v>
      </c>
      <c r="E179" s="1">
        <v>0</v>
      </c>
      <c r="F179" s="1">
        <v>0</v>
      </c>
      <c r="G179" s="2">
        <f t="shared" si="0"/>
        <v>1442.0581</v>
      </c>
      <c r="H179" s="2">
        <f t="shared" si="1"/>
        <v>0.95999999999980901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3522.53</v>
      </c>
      <c r="D180" s="1">
        <f>'PR-RAS'!E184</f>
        <v>9838.32</v>
      </c>
      <c r="E180" s="1">
        <v>0</v>
      </c>
      <c r="F180" s="1">
        <v>0</v>
      </c>
      <c r="G180" s="2">
        <f t="shared" si="0"/>
        <v>4152.6514299999999</v>
      </c>
      <c r="H180" s="2">
        <f t="shared" si="1"/>
        <v>0.78999999999950887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2143.89</v>
      </c>
      <c r="D184" s="1">
        <f>'PR-RAS'!E188</f>
        <v>2328.6800000000003</v>
      </c>
      <c r="E184" s="1">
        <v>0</v>
      </c>
      <c r="F184" s="1">
        <v>0</v>
      </c>
      <c r="G184" s="2">
        <f t="shared" si="0"/>
        <v>1244.6287500000001</v>
      </c>
      <c r="H184" s="2">
        <f t="shared" si="1"/>
        <v>0.42999999999983629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1284.29</v>
      </c>
      <c r="D185" s="1">
        <f>'PR-RAS'!E189</f>
        <v>1401.49</v>
      </c>
      <c r="E185" s="1">
        <v>0</v>
      </c>
      <c r="F185" s="1">
        <v>0</v>
      </c>
      <c r="G185" s="2">
        <f t="shared" si="0"/>
        <v>752.05768</v>
      </c>
      <c r="H185" s="2">
        <f t="shared" si="1"/>
        <v>0.77999999999997272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749.17</v>
      </c>
      <c r="D186" s="1">
        <f>'PR-RAS'!E190</f>
        <v>0</v>
      </c>
      <c r="E186" s="1">
        <v>0</v>
      </c>
      <c r="F186" s="1">
        <v>0</v>
      </c>
      <c r="G186" s="2">
        <f t="shared" si="0"/>
        <v>138.59645</v>
      </c>
      <c r="H186" s="2">
        <f t="shared" si="1"/>
        <v>0.16999999999995907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110.43</v>
      </c>
      <c r="D191" s="1">
        <f>'PR-RAS'!E195</f>
        <v>927.19</v>
      </c>
      <c r="E191" s="1">
        <v>0</v>
      </c>
      <c r="F191" s="1">
        <v>0</v>
      </c>
      <c r="G191" s="2">
        <f t="shared" si="0"/>
        <v>373.31390000000005</v>
      </c>
      <c r="H191" s="2">
        <f t="shared" si="1"/>
        <v>0.62000000000006139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482.57</v>
      </c>
      <c r="D192" s="1">
        <f>'PR-RAS'!E196</f>
        <v>761.62</v>
      </c>
      <c r="E192" s="1">
        <v>0</v>
      </c>
      <c r="F192" s="1">
        <v>0</v>
      </c>
      <c r="G192" s="2">
        <f t="shared" si="0"/>
        <v>383.10971000000001</v>
      </c>
      <c r="H192" s="2">
        <f t="shared" si="1"/>
        <v>0.81000000000000227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482.57</v>
      </c>
      <c r="D206" s="1">
        <f>'PR-RAS'!E210</f>
        <v>761.62</v>
      </c>
      <c r="E206" s="1">
        <v>0</v>
      </c>
      <c r="F206" s="1">
        <v>0</v>
      </c>
      <c r="G206" s="2">
        <f t="shared" si="0"/>
        <v>411.19104999999996</v>
      </c>
      <c r="H206" s="2">
        <f t="shared" si="1"/>
        <v>0.81000000000000227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482.57</v>
      </c>
      <c r="D207" s="1">
        <f>'PR-RAS'!E211</f>
        <v>761.62</v>
      </c>
      <c r="E207" s="1">
        <v>0</v>
      </c>
      <c r="F207" s="1">
        <v>0</v>
      </c>
      <c r="G207" s="2">
        <f t="shared" si="0"/>
        <v>413.19685999999996</v>
      </c>
      <c r="H207" s="2">
        <f t="shared" si="1"/>
        <v>0.81000000000000227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246664.65</v>
      </c>
      <c r="D285" s="1">
        <f>'PR-RAS'!E289</f>
        <v>304805.02999999997</v>
      </c>
      <c r="E285" s="1">
        <v>0</v>
      </c>
      <c r="F285" s="1">
        <v>0</v>
      </c>
      <c r="G285" s="2">
        <f t="shared" si="8"/>
        <v>243182.01763999998</v>
      </c>
      <c r="H285" s="2">
        <f t="shared" si="9"/>
        <v>0.37999999997555278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16246.879999999976</v>
      </c>
      <c r="D287" s="1">
        <f>'PR-RAS'!E291</f>
        <v>16046.589999999967</v>
      </c>
      <c r="E287" s="1">
        <v>0</v>
      </c>
      <c r="F287" s="1">
        <v>0</v>
      </c>
      <c r="G287" s="2">
        <f t="shared" si="8"/>
        <v>13825.257159999974</v>
      </c>
      <c r="H287" s="2">
        <f t="shared" si="9"/>
        <v>0.53000000005704351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22438.94</v>
      </c>
      <c r="D288" s="1">
        <f>'PR-RAS'!E292</f>
        <v>0</v>
      </c>
      <c r="E288" s="1">
        <v>0</v>
      </c>
      <c r="F288" s="1">
        <v>0</v>
      </c>
      <c r="G288" s="2">
        <f t="shared" si="8"/>
        <v>6439.9757799999988</v>
      </c>
      <c r="H288" s="2">
        <f t="shared" si="9"/>
        <v>6.0000000001309672E-2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6100.8</v>
      </c>
      <c r="D290" s="1">
        <f>'PR-RAS'!E294</f>
        <v>0</v>
      </c>
      <c r="E290" s="1">
        <v>0</v>
      </c>
      <c r="F290" s="1">
        <v>0</v>
      </c>
      <c r="G290" s="2">
        <f t="shared" si="8"/>
        <v>1763.1312</v>
      </c>
      <c r="H290" s="2">
        <f t="shared" si="9"/>
        <v>0.1999999999998181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38.36</v>
      </c>
      <c r="E345" s="1">
        <v>0</v>
      </c>
      <c r="F345" s="1">
        <v>0</v>
      </c>
      <c r="G345" s="2">
        <f t="shared" si="8"/>
        <v>26.391679999999997</v>
      </c>
      <c r="H345" s="2">
        <f t="shared" si="9"/>
        <v>0.35999999999999943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38.36</v>
      </c>
      <c r="E358" s="1">
        <v>0</v>
      </c>
      <c r="F358" s="1">
        <v>0</v>
      </c>
      <c r="G358" s="2">
        <f t="shared" si="8"/>
        <v>27.389039999999998</v>
      </c>
      <c r="H358" s="2">
        <f t="shared" si="9"/>
        <v>0.35999999999999943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38.36</v>
      </c>
      <c r="E364" s="1">
        <v>0</v>
      </c>
      <c r="F364" s="1">
        <v>0</v>
      </c>
      <c r="G364" s="2">
        <f t="shared" si="8"/>
        <v>27.849359999999997</v>
      </c>
      <c r="H364" s="2">
        <f t="shared" si="9"/>
        <v>0.35999999999999943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38.36</v>
      </c>
      <c r="E366" s="1">
        <v>0</v>
      </c>
      <c r="F366" s="1">
        <v>0</v>
      </c>
      <c r="G366" s="2">
        <f t="shared" si="8"/>
        <v>28.002800000000001</v>
      </c>
      <c r="H366" s="2">
        <f t="shared" si="9"/>
        <v>0.35999999999999943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38.36</v>
      </c>
      <c r="E403" s="1">
        <v>0</v>
      </c>
      <c r="F403" s="1">
        <v>0</v>
      </c>
      <c r="G403" s="2">
        <f t="shared" si="8"/>
        <v>30.841440000000002</v>
      </c>
      <c r="H403" s="2">
        <f t="shared" si="9"/>
        <v>0.35999999999999943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11897.23</v>
      </c>
      <c r="D405" s="1">
        <f>'PR-RAS'!E410</f>
        <v>8064.02</v>
      </c>
      <c r="E405" s="1">
        <v>0</v>
      </c>
      <c r="F405" s="1">
        <v>0</v>
      </c>
      <c r="G405" s="2">
        <f t="shared" si="8"/>
        <v>11322.209080000001</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230417.77000000002</v>
      </c>
      <c r="D407" s="1">
        <f>'PR-RAS'!E412</f>
        <v>288758.44</v>
      </c>
      <c r="E407" s="1">
        <v>0</v>
      </c>
      <c r="F407" s="1">
        <v>0</v>
      </c>
      <c r="G407" s="2">
        <f t="shared" si="8"/>
        <v>328021.46790000005</v>
      </c>
      <c r="H407" s="2">
        <f t="shared" si="9"/>
        <v>0.66999999998370185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246664.65</v>
      </c>
      <c r="D408" s="1">
        <f>'PR-RAS'!E413</f>
        <v>304843.38999999996</v>
      </c>
      <c r="E408" s="1">
        <v>0</v>
      </c>
      <c r="F408" s="1">
        <v>0</v>
      </c>
      <c r="G408" s="2">
        <f t="shared" si="8"/>
        <v>348535.03200999997</v>
      </c>
      <c r="H408" s="2">
        <f t="shared" si="9"/>
        <v>0.73999999996158294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16246.879999999976</v>
      </c>
      <c r="D410" s="1">
        <f>'PR-RAS'!E415</f>
        <v>16084.949999999953</v>
      </c>
      <c r="E410" s="1">
        <v>0</v>
      </c>
      <c r="F410" s="1">
        <v>0</v>
      </c>
      <c r="G410" s="2">
        <f t="shared" si="8"/>
        <v>19802.463019999952</v>
      </c>
      <c r="H410" s="2">
        <f t="shared" si="9"/>
        <v>0.17000000007101335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10541.71</v>
      </c>
      <c r="D411" s="1">
        <f>'PR-RAS'!E416</f>
        <v>0</v>
      </c>
      <c r="E411" s="1">
        <v>0</v>
      </c>
      <c r="F411" s="1">
        <v>0</v>
      </c>
      <c r="G411" s="2">
        <f t="shared" si="8"/>
        <v>4322.101099999999</v>
      </c>
      <c r="H411" s="2">
        <f t="shared" si="9"/>
        <v>0.29000000000087311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8064.02</v>
      </c>
      <c r="E412" s="1">
        <v>0</v>
      </c>
      <c r="F412" s="1">
        <v>0</v>
      </c>
      <c r="G412" s="2">
        <f t="shared" si="8"/>
        <v>6628.6244399999996</v>
      </c>
      <c r="H412" s="2">
        <f t="shared" si="9"/>
        <v>2.0000000000436557E-2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6100.8</v>
      </c>
      <c r="D413" s="1">
        <f>'PR-RAS'!E418</f>
        <v>0</v>
      </c>
      <c r="E413" s="1">
        <v>0</v>
      </c>
      <c r="F413" s="1">
        <v>0</v>
      </c>
      <c r="G413" s="2">
        <f t="shared" si="8"/>
        <v>2513.5295999999998</v>
      </c>
      <c r="H413" s="2">
        <f t="shared" si="9"/>
        <v>0.1999999999998181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38.06</v>
      </c>
      <c r="D631" s="1">
        <f>'PR-RAS'!E637</f>
        <v>0</v>
      </c>
      <c r="E631" s="1">
        <v>0</v>
      </c>
      <c r="F631" s="1">
        <v>0</v>
      </c>
      <c r="G631" s="2">
        <f t="shared" si="10"/>
        <v>23.977800000000002</v>
      </c>
      <c r="H631" s="2">
        <f t="shared" si="11"/>
        <v>6.0000000000002274E-2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230417.77000000002</v>
      </c>
      <c r="D633" s="1">
        <f>'PR-RAS'!E639</f>
        <v>288758.44</v>
      </c>
      <c r="E633" s="1">
        <v>0</v>
      </c>
      <c r="F633" s="1">
        <v>0</v>
      </c>
      <c r="G633" s="2">
        <f t="shared" si="10"/>
        <v>510614.69880000001</v>
      </c>
      <c r="H633" s="2">
        <f t="shared" si="11"/>
        <v>0.66999999998370185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246664.65</v>
      </c>
      <c r="D634" s="1">
        <f>'PR-RAS'!E640</f>
        <v>304843.38999999996</v>
      </c>
      <c r="E634" s="1">
        <v>0</v>
      </c>
      <c r="F634" s="1">
        <v>0</v>
      </c>
      <c r="G634" s="2">
        <f t="shared" si="10"/>
        <v>542070.45519000001</v>
      </c>
      <c r="H634" s="2">
        <f t="shared" si="11"/>
        <v>0.73999999996158294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16246.879999999976</v>
      </c>
      <c r="D636" s="1">
        <f>'PR-RAS'!E642</f>
        <v>16084.949999999953</v>
      </c>
      <c r="E636" s="1">
        <v>0</v>
      </c>
      <c r="F636" s="1">
        <v>0</v>
      </c>
      <c r="G636" s="2">
        <f t="shared" si="10"/>
        <v>30744.655299999926</v>
      </c>
      <c r="H636" s="2">
        <f t="shared" si="11"/>
        <v>0.17000000007101335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10579.769999999999</v>
      </c>
      <c r="D637" s="1">
        <f>'PR-RAS'!E643</f>
        <v>0</v>
      </c>
      <c r="E637" s="1">
        <v>0</v>
      </c>
      <c r="F637" s="1">
        <v>0</v>
      </c>
      <c r="G637" s="2">
        <f t="shared" si="10"/>
        <v>6728.7337199999993</v>
      </c>
      <c r="H637" s="2">
        <f t="shared" si="11"/>
        <v>0.23000000000138243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8064.02</v>
      </c>
      <c r="E638" s="1">
        <v>0</v>
      </c>
      <c r="F638" s="1">
        <v>0</v>
      </c>
      <c r="G638" s="2">
        <f t="shared" si="10"/>
        <v>10273.56148</v>
      </c>
      <c r="H638" s="2">
        <f t="shared" si="11"/>
        <v>2.0000000000436557E-2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5667.1099999999769</v>
      </c>
      <c r="D640" s="1">
        <f>'PR-RAS'!E646</f>
        <v>24148.969999999954</v>
      </c>
      <c r="E640" s="1">
        <v>0</v>
      </c>
      <c r="F640" s="1">
        <v>0</v>
      </c>
      <c r="G640" s="2">
        <f t="shared" si="10"/>
        <v>34483.666949999926</v>
      </c>
      <c r="H640" s="2">
        <f t="shared" si="11"/>
        <v>0.14000000002306479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3974.2</v>
      </c>
      <c r="D642" s="1">
        <f>'PR-RAS'!E649</f>
        <v>3791.55</v>
      </c>
      <c r="E642" s="1">
        <v>0</v>
      </c>
      <c r="F642" s="1">
        <v>0</v>
      </c>
      <c r="G642" s="2">
        <f t="shared" si="10"/>
        <v>7408.2293</v>
      </c>
      <c r="H642" s="2">
        <f t="shared" si="11"/>
        <v>0.6499999999996362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248673.08</v>
      </c>
      <c r="D643" s="1">
        <f>'PR-RAS'!E650</f>
        <v>288818.43</v>
      </c>
      <c r="E643" s="1">
        <v>0</v>
      </c>
      <c r="F643" s="1">
        <v>0</v>
      </c>
      <c r="G643" s="2">
        <f t="shared" si="10"/>
        <v>530490.98147999996</v>
      </c>
      <c r="H643" s="2">
        <f t="shared" si="11"/>
        <v>0.5099999999802094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248673.08</v>
      </c>
      <c r="D644" s="1">
        <f>'PR-RAS'!E651</f>
        <v>289240.2</v>
      </c>
      <c r="E644" s="1">
        <v>0</v>
      </c>
      <c r="F644" s="1">
        <v>0</v>
      </c>
      <c r="G644" s="2">
        <f t="shared" si="10"/>
        <v>531859.68764000002</v>
      </c>
      <c r="H644" s="2">
        <f t="shared" si="11"/>
        <v>0.27999999999883585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3974.2000000000116</v>
      </c>
      <c r="D645" s="1">
        <f>'PR-RAS'!E652</f>
        <v>3369.7799999999697</v>
      </c>
      <c r="E645" s="1">
        <v>0</v>
      </c>
      <c r="F645" s="1">
        <v>0</v>
      </c>
      <c r="G645" s="2">
        <f t="shared" si="10"/>
        <v>6899.6614399999689</v>
      </c>
      <c r="H645" s="2">
        <f t="shared" si="11"/>
        <v>0.42000000004190952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3300.95</v>
      </c>
      <c r="D711" s="1">
        <f>'PR-RAS'!E718</f>
        <v>5748.76</v>
      </c>
      <c r="E711" s="1">
        <v>0</v>
      </c>
      <c r="F711" s="1">
        <v>0</v>
      </c>
      <c r="G711" s="2">
        <f t="shared" si="10"/>
        <v>10506.913700000001</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816.25</v>
      </c>
      <c r="D713" s="1">
        <f>'PR-RAS'!E720</f>
        <v>306.60000000000002</v>
      </c>
      <c r="E713" s="1">
        <v>0</v>
      </c>
      <c r="F713" s="1">
        <v>0</v>
      </c>
      <c r="G713" s="2">
        <f t="shared" si="10"/>
        <v>1017.7683999999999</v>
      </c>
      <c r="H713" s="2">
        <f t="shared" si="11"/>
        <v>0.64999999999997726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9838.32</v>
      </c>
      <c r="E715" s="1">
        <v>0</v>
      </c>
      <c r="F715" s="1">
        <v>0</v>
      </c>
      <c r="G715" s="2">
        <f t="shared" si="10"/>
        <v>14049.120959999998</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1284.29</v>
      </c>
      <c r="D718" s="1">
        <f>'PR-RAS'!E725</f>
        <v>1401.49</v>
      </c>
      <c r="E718" s="1">
        <v>0</v>
      </c>
      <c r="F718" s="1">
        <v>0</v>
      </c>
      <c r="G718" s="2">
        <f t="shared" si="10"/>
        <v>2930.5725899999998</v>
      </c>
      <c r="H718" s="2">
        <f t="shared" si="11"/>
        <v>0.77999999999997272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40244.799999999988</v>
      </c>
      <c r="D984" s="6">
        <f>BILANCA!E6</f>
        <v>41609.959999999992</v>
      </c>
      <c r="E984" s="6">
        <v>0</v>
      </c>
      <c r="F984" s="6">
        <v>0</v>
      </c>
      <c r="G984" s="7">
        <f t="shared" ref="G984:G1241" si="22">B984/1000*C984+B984/500*D984</f>
        <v>123.46471999999997</v>
      </c>
      <c r="H984" s="7">
        <f t="shared" si="19"/>
        <v>0.2400000000197906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29663.099999999991</v>
      </c>
      <c r="D985" s="1">
        <f>BILANCA!E7</f>
        <v>29663.099999999991</v>
      </c>
      <c r="E985" s="1">
        <v>0</v>
      </c>
      <c r="F985" s="1">
        <v>0</v>
      </c>
      <c r="G985" s="2">
        <f t="shared" si="22"/>
        <v>177.97859999999997</v>
      </c>
      <c r="H985" s="2">
        <f t="shared" si="19"/>
        <v>0.1999999999825377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29407.709999999992</v>
      </c>
      <c r="D990" s="1">
        <f>BILANCA!E12</f>
        <v>29407.709999999992</v>
      </c>
      <c r="E990" s="1">
        <v>0</v>
      </c>
      <c r="F990" s="1">
        <v>0</v>
      </c>
      <c r="G990" s="2">
        <f t="shared" si="22"/>
        <v>617.5619099999999</v>
      </c>
      <c r="H990" s="2">
        <f t="shared" si="19"/>
        <v>0.58000000001629815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29407.709999999992</v>
      </c>
      <c r="D997" s="1">
        <f>BILANCA!E19</f>
        <v>29407.709999999992</v>
      </c>
      <c r="E997" s="1">
        <v>0</v>
      </c>
      <c r="F997" s="1">
        <v>0</v>
      </c>
      <c r="G997" s="2">
        <f t="shared" si="22"/>
        <v>1235.1238199999998</v>
      </c>
      <c r="H997" s="2">
        <f t="shared" si="19"/>
        <v>0.58000000001629815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22056.81</v>
      </c>
      <c r="D998" s="1">
        <f>BILANCA!E20</f>
        <v>22056.81</v>
      </c>
      <c r="E998" s="1">
        <v>0</v>
      </c>
      <c r="F998" s="1">
        <v>0</v>
      </c>
      <c r="G998" s="2">
        <f t="shared" si="22"/>
        <v>992.55645000000004</v>
      </c>
      <c r="H998" s="2">
        <f t="shared" si="19"/>
        <v>0.37999999999738066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896.34</v>
      </c>
      <c r="D999" s="1">
        <f>BILANCA!E21</f>
        <v>896.34</v>
      </c>
      <c r="E999" s="1">
        <v>0</v>
      </c>
      <c r="F999" s="1">
        <v>0</v>
      </c>
      <c r="G999" s="2">
        <f t="shared" si="22"/>
        <v>43.024320000000003</v>
      </c>
      <c r="H999" s="2">
        <f t="shared" si="19"/>
        <v>0.68000000000006366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3451.03</v>
      </c>
      <c r="D1000" s="1">
        <f>BILANCA!E22</f>
        <v>3451.03</v>
      </c>
      <c r="E1000" s="1">
        <v>0</v>
      </c>
      <c r="F1000" s="1">
        <v>0</v>
      </c>
      <c r="G1000" s="2">
        <f t="shared" si="22"/>
        <v>176.00253000000004</v>
      </c>
      <c r="H1000" s="2">
        <f t="shared" si="19"/>
        <v>6.0000000000400178E-2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154.87</v>
      </c>
      <c r="D1002" s="1">
        <f>BILANCA!E24</f>
        <v>154.87</v>
      </c>
      <c r="E1002" s="1">
        <v>0</v>
      </c>
      <c r="F1002" s="1">
        <v>0</v>
      </c>
      <c r="G1002" s="2">
        <f t="shared" si="22"/>
        <v>8.8275900000000007</v>
      </c>
      <c r="H1002" s="2">
        <f t="shared" si="19"/>
        <v>0.25999999999999091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265.45</v>
      </c>
      <c r="D1003" s="1">
        <f>BILANCA!E25</f>
        <v>265.45</v>
      </c>
      <c r="E1003" s="1">
        <v>0</v>
      </c>
      <c r="F1003" s="1">
        <v>0</v>
      </c>
      <c r="G1003" s="2">
        <f t="shared" si="22"/>
        <v>15.927</v>
      </c>
      <c r="H1003" s="2">
        <f t="shared" si="19"/>
        <v>0.89999999999997726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42943.46</v>
      </c>
      <c r="D1004" s="1">
        <f>BILANCA!E26</f>
        <v>42943.46</v>
      </c>
      <c r="E1004" s="1">
        <v>0</v>
      </c>
      <c r="F1004" s="1">
        <v>0</v>
      </c>
      <c r="G1004" s="2">
        <f t="shared" si="22"/>
        <v>2705.4379800000002</v>
      </c>
      <c r="H1004" s="2">
        <f t="shared" si="19"/>
        <v>0.91999999999825377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40360.25</v>
      </c>
      <c r="D1006" s="1">
        <f>BILANCA!E28</f>
        <v>40360.25</v>
      </c>
      <c r="E1006" s="1">
        <v>0</v>
      </c>
      <c r="F1006" s="1">
        <v>0</v>
      </c>
      <c r="G1006" s="2">
        <f t="shared" si="22"/>
        <v>2784.85725</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1378.75</v>
      </c>
      <c r="D1025" s="1">
        <f>BILANCA!E47</f>
        <v>1378.75</v>
      </c>
      <c r="E1025" s="1">
        <v>0</v>
      </c>
      <c r="F1025" s="1">
        <v>0</v>
      </c>
      <c r="G1025" s="2">
        <f t="shared" si="22"/>
        <v>173.72250000000003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1378.75</v>
      </c>
      <c r="D1028" s="1">
        <f>BILANCA!E50</f>
        <v>1378.75</v>
      </c>
      <c r="E1028" s="1">
        <v>0</v>
      </c>
      <c r="F1028" s="1">
        <v>0</v>
      </c>
      <c r="G1028" s="2">
        <f t="shared" si="22"/>
        <v>186.13124999999999</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255.38999999999987</v>
      </c>
      <c r="D1030" s="1">
        <f>BILANCA!E52</f>
        <v>255.38999999999987</v>
      </c>
      <c r="E1030" s="1">
        <v>0</v>
      </c>
      <c r="F1030" s="1">
        <v>0</v>
      </c>
      <c r="G1030" s="2">
        <f t="shared" si="22"/>
        <v>36.009989999999988</v>
      </c>
      <c r="H1030" s="2">
        <f t="shared" si="19"/>
        <v>0.77999999999974534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2893.62</v>
      </c>
      <c r="D1032" s="1">
        <f>BILANCA!E54</f>
        <v>2893.62</v>
      </c>
      <c r="E1032" s="1">
        <v>0</v>
      </c>
      <c r="F1032" s="1">
        <v>0</v>
      </c>
      <c r="G1032" s="2">
        <f t="shared" si="22"/>
        <v>425.36214000000007</v>
      </c>
      <c r="H1032" s="2">
        <f t="shared" si="19"/>
        <v>0.76000000000021828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2638.23</v>
      </c>
      <c r="D1033" s="1">
        <f>BILANCA!E55</f>
        <v>2638.23</v>
      </c>
      <c r="E1033" s="1">
        <v>0</v>
      </c>
      <c r="F1033" s="1">
        <v>0</v>
      </c>
      <c r="G1033" s="2">
        <f t="shared" si="22"/>
        <v>395.73450000000003</v>
      </c>
      <c r="H1033" s="2">
        <f t="shared" si="19"/>
        <v>0.46000000000003638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10581.7</v>
      </c>
      <c r="D1046" s="1">
        <f>BILANCA!E68</f>
        <v>11946.86</v>
      </c>
      <c r="E1046" s="1">
        <v>0</v>
      </c>
      <c r="F1046" s="1">
        <v>0</v>
      </c>
      <c r="G1046" s="2">
        <f t="shared" si="22"/>
        <v>2171.9514600000002</v>
      </c>
      <c r="H1046" s="2">
        <f t="shared" si="19"/>
        <v>0.43999999999869033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3974.2000000000003</v>
      </c>
      <c r="D1047" s="1">
        <f>BILANCA!E69</f>
        <v>3369.78</v>
      </c>
      <c r="E1047" s="1">
        <v>0</v>
      </c>
      <c r="F1047" s="1">
        <v>0</v>
      </c>
      <c r="G1047" s="2">
        <f t="shared" si="22"/>
        <v>685.68064000000004</v>
      </c>
      <c r="H1047" s="2">
        <f t="shared" si="19"/>
        <v>0.42000000000007276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3974.2000000000003</v>
      </c>
      <c r="D1048" s="1">
        <f>BILANCA!E70</f>
        <v>3369.78</v>
      </c>
      <c r="E1048" s="1">
        <v>0</v>
      </c>
      <c r="F1048" s="1">
        <v>0</v>
      </c>
      <c r="G1048" s="2">
        <f t="shared" si="22"/>
        <v>696.39440000000013</v>
      </c>
      <c r="H1048" s="2">
        <f t="shared" si="19"/>
        <v>0.42000000000007276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3808.3</v>
      </c>
      <c r="D1050" s="1">
        <f>BILANCA!E72</f>
        <v>3369.78</v>
      </c>
      <c r="E1050" s="1">
        <v>0</v>
      </c>
      <c r="F1050" s="1">
        <v>0</v>
      </c>
      <c r="G1050" s="2">
        <f t="shared" si="22"/>
        <v>706.70662000000016</v>
      </c>
      <c r="H1050" s="2">
        <f t="shared" si="19"/>
        <v>0.51999999999998181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165.9</v>
      </c>
      <c r="D1052" s="1">
        <f>BILANCA!E74</f>
        <v>0</v>
      </c>
      <c r="E1052" s="1">
        <v>0</v>
      </c>
      <c r="F1052" s="1">
        <v>0</v>
      </c>
      <c r="G1052" s="2">
        <f t="shared" si="22"/>
        <v>11.447100000000001</v>
      </c>
      <c r="H1052" s="2">
        <f t="shared" si="19"/>
        <v>9.9999999999994316E-2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680.56</v>
      </c>
      <c r="D1056" s="1">
        <f>BILANCA!E78</f>
        <v>8577.08</v>
      </c>
      <c r="E1056" s="1">
        <v>0</v>
      </c>
      <c r="F1056" s="1">
        <v>0</v>
      </c>
      <c r="G1056" s="2">
        <f t="shared" si="22"/>
        <v>1301.9345599999997</v>
      </c>
      <c r="H1056" s="2">
        <f t="shared" si="19"/>
        <v>0.51999999999998181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680.56</v>
      </c>
      <c r="D1064" s="1">
        <f>BILANCA!E86</f>
        <v>8577.08</v>
      </c>
      <c r="E1064" s="1">
        <v>0</v>
      </c>
      <c r="F1064" s="1">
        <v>0</v>
      </c>
      <c r="G1064" s="2">
        <f t="shared" si="22"/>
        <v>1444.61232</v>
      </c>
      <c r="H1064" s="2">
        <f t="shared" si="19"/>
        <v>0.51999999999998181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5926.94</v>
      </c>
      <c r="D1124" s="1">
        <f>BILANCA!E146</f>
        <v>0</v>
      </c>
      <c r="E1124" s="1">
        <v>0</v>
      </c>
      <c r="F1124" s="1">
        <v>0</v>
      </c>
      <c r="G1124" s="2">
        <f t="shared" si="22"/>
        <v>835.69853999999987</v>
      </c>
      <c r="H1124" s="2">
        <f t="shared" si="23"/>
        <v>6.0000000000400178E-2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5926.94</v>
      </c>
      <c r="D1137" s="1">
        <f>BILANCA!E159</f>
        <v>0</v>
      </c>
      <c r="E1137" s="1">
        <v>0</v>
      </c>
      <c r="F1137" s="1">
        <v>0</v>
      </c>
      <c r="G1137" s="2">
        <f t="shared" si="22"/>
        <v>912.74875999999995</v>
      </c>
      <c r="H1137" s="2">
        <f t="shared" si="23"/>
        <v>6.0000000000400178E-2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40244.799999999996</v>
      </c>
      <c r="D1152" s="1">
        <f>BILANCA!E175</f>
        <v>41609.959999999992</v>
      </c>
      <c r="E1152" s="1">
        <v>0</v>
      </c>
      <c r="F1152" s="1">
        <v>0</v>
      </c>
      <c r="G1152" s="2">
        <f t="shared" si="22"/>
        <v>20865.537679999998</v>
      </c>
      <c r="H1152" s="2">
        <f t="shared" si="23"/>
        <v>0.24000000001251465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21476.219999999998</v>
      </c>
      <c r="D1153" s="1">
        <f>BILANCA!E176</f>
        <v>47424.039999999994</v>
      </c>
      <c r="E1153" s="1">
        <v>0</v>
      </c>
      <c r="F1153" s="1">
        <v>0</v>
      </c>
      <c r="G1153" s="2">
        <f t="shared" si="22"/>
        <v>19775.130999999998</v>
      </c>
      <c r="H1153" s="2">
        <f t="shared" si="23"/>
        <v>0.25999999999112333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21001.219999999998</v>
      </c>
      <c r="D1154" s="1">
        <f>BILANCA!E177</f>
        <v>47385.679999999993</v>
      </c>
      <c r="E1154" s="1">
        <v>0</v>
      </c>
      <c r="F1154" s="1">
        <v>0</v>
      </c>
      <c r="G1154" s="2">
        <f t="shared" si="22"/>
        <v>19797.11118</v>
      </c>
      <c r="H1154" s="2">
        <f t="shared" si="23"/>
        <v>0.54000000000451109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34.01</v>
      </c>
      <c r="D1155" s="1">
        <f>BILANCA!E178</f>
        <v>19074.509999999998</v>
      </c>
      <c r="E1155" s="1">
        <v>0</v>
      </c>
      <c r="F1155" s="1">
        <v>0</v>
      </c>
      <c r="G1155" s="2">
        <f t="shared" si="22"/>
        <v>6567.4811599999994</v>
      </c>
      <c r="H1155" s="2">
        <f t="shared" si="23"/>
        <v>0.50000000000159872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20940.669999999998</v>
      </c>
      <c r="D1156" s="1">
        <f>BILANCA!E179</f>
        <v>28311.17</v>
      </c>
      <c r="E1156" s="1">
        <v>0</v>
      </c>
      <c r="F1156" s="1">
        <v>0</v>
      </c>
      <c r="G1156" s="2">
        <f t="shared" si="22"/>
        <v>13418.400729999998</v>
      </c>
      <c r="H1156" s="2">
        <f t="shared" si="23"/>
        <v>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9.9499999999999993</v>
      </c>
      <c r="D1157" s="1">
        <f>BILANCA!E180</f>
        <v>0</v>
      </c>
      <c r="E1157" s="1">
        <v>0</v>
      </c>
      <c r="F1157" s="1">
        <v>0</v>
      </c>
      <c r="G1157" s="2">
        <f t="shared" si="22"/>
        <v>1.7312999999999998</v>
      </c>
      <c r="H1157" s="2">
        <f t="shared" si="23"/>
        <v>5.0000000000000711E-2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9.9499999999999993</v>
      </c>
      <c r="D1160" s="1">
        <f>BILANCA!E183</f>
        <v>0</v>
      </c>
      <c r="E1160" s="1">
        <v>0</v>
      </c>
      <c r="F1160" s="1">
        <v>0</v>
      </c>
      <c r="G1160" s="2">
        <f t="shared" si="22"/>
        <v>1.7611499999999998</v>
      </c>
      <c r="H1160" s="2">
        <f t="shared" si="23"/>
        <v>5.0000000000000711E-2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16.59</v>
      </c>
      <c r="D1165" s="1">
        <f>BILANCA!E188</f>
        <v>0</v>
      </c>
      <c r="E1165" s="1">
        <v>0</v>
      </c>
      <c r="F1165" s="1">
        <v>0</v>
      </c>
      <c r="G1165" s="2">
        <f t="shared" si="22"/>
        <v>3.01938</v>
      </c>
      <c r="H1165" s="2">
        <f t="shared" si="23"/>
        <v>0.41000000000000014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475</v>
      </c>
      <c r="D1166" s="1">
        <f>BILANCA!E189</f>
        <v>38.36</v>
      </c>
      <c r="E1166" s="1">
        <v>0</v>
      </c>
      <c r="F1166" s="1">
        <v>0</v>
      </c>
      <c r="G1166" s="2">
        <f t="shared" si="22"/>
        <v>100.96476</v>
      </c>
      <c r="H1166" s="2">
        <f t="shared" si="23"/>
        <v>0.35999999999999943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18768.579999999998</v>
      </c>
      <c r="D1214" s="1">
        <f>BILANCA!E237</f>
        <v>-5814.0800000000017</v>
      </c>
      <c r="E1214" s="1">
        <v>0</v>
      </c>
      <c r="F1214" s="1">
        <v>0</v>
      </c>
      <c r="G1214" s="2">
        <f t="shared" si="22"/>
        <v>1649.4370199999989</v>
      </c>
      <c r="H1214" s="2">
        <f t="shared" si="23"/>
        <v>0.50000000000363798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18334.89</v>
      </c>
      <c r="D1215" s="1">
        <f>BILANCA!E238</f>
        <v>18334.89</v>
      </c>
      <c r="E1215" s="1">
        <v>0</v>
      </c>
      <c r="F1215" s="1">
        <v>0</v>
      </c>
      <c r="G1215" s="2">
        <f t="shared" si="22"/>
        <v>12761.08344</v>
      </c>
      <c r="H1215" s="2">
        <f t="shared" si="23"/>
        <v>0.22000000000116415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30887.87</v>
      </c>
      <c r="D1216" s="1">
        <f>BILANCA!E239</f>
        <v>30887.87</v>
      </c>
      <c r="E1216" s="1">
        <v>0</v>
      </c>
      <c r="F1216" s="1">
        <v>0</v>
      </c>
      <c r="G1216" s="2">
        <f t="shared" si="22"/>
        <v>21590.62113</v>
      </c>
      <c r="H1216" s="2">
        <f t="shared" si="23"/>
        <v>0.26000000000203727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30887.87</v>
      </c>
      <c r="D1217" s="1">
        <f>BILANCA!E240</f>
        <v>30887.87</v>
      </c>
      <c r="E1217" s="1">
        <v>0</v>
      </c>
      <c r="F1217" s="1">
        <v>0</v>
      </c>
      <c r="G1217" s="2">
        <f t="shared" si="22"/>
        <v>21683.284740000003</v>
      </c>
      <c r="H1217" s="2">
        <f t="shared" si="23"/>
        <v>0.26000000000203727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12552.98</v>
      </c>
      <c r="D1219" s="1">
        <f>BILANCA!E242</f>
        <v>12552.98</v>
      </c>
      <c r="E1219" s="1">
        <v>0</v>
      </c>
      <c r="F1219" s="1">
        <v>0</v>
      </c>
      <c r="G1219" s="2">
        <f t="shared" si="22"/>
        <v>8887.5098399999988</v>
      </c>
      <c r="H1219" s="2">
        <f t="shared" si="23"/>
        <v>4.0000000000873115E-2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12552.98</v>
      </c>
      <c r="D1220" s="1">
        <f>BILANCA!E243</f>
        <v>12552.98</v>
      </c>
      <c r="E1220" s="1">
        <v>0</v>
      </c>
      <c r="F1220" s="1">
        <v>0</v>
      </c>
      <c r="G1220" s="2">
        <f t="shared" si="22"/>
        <v>8925.16878</v>
      </c>
      <c r="H1220" s="2">
        <f t="shared" si="23"/>
        <v>4.0000000000873115E-2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-5667.1100000000006</v>
      </c>
      <c r="D1222" s="1">
        <f>BILANCA!E245</f>
        <v>-24148.97</v>
      </c>
      <c r="E1222" s="1">
        <v>0</v>
      </c>
      <c r="F1222" s="1">
        <v>0</v>
      </c>
      <c r="G1222" s="2">
        <f t="shared" si="22"/>
        <v>-12897.64695</v>
      </c>
      <c r="H1222" s="2">
        <f t="shared" si="23"/>
        <v>0.13999999999941792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2396.91</v>
      </c>
      <c r="D1223" s="1">
        <f>BILANCA!E246</f>
        <v>0</v>
      </c>
      <c r="E1223" s="1">
        <v>0</v>
      </c>
      <c r="F1223" s="1">
        <v>0</v>
      </c>
      <c r="G1223" s="2">
        <f t="shared" si="22"/>
        <v>575.25839999999994</v>
      </c>
      <c r="H1223" s="2">
        <f t="shared" si="23"/>
        <v>9.0000000000145519E-2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2358.85</v>
      </c>
      <c r="D1224" s="1">
        <f>BILANCA!E247</f>
        <v>0</v>
      </c>
      <c r="E1224" s="1">
        <v>0</v>
      </c>
      <c r="F1224" s="1">
        <v>0</v>
      </c>
      <c r="G1224" s="2">
        <f t="shared" si="22"/>
        <v>568.48284999999998</v>
      </c>
      <c r="H1224" s="2">
        <f t="shared" si="23"/>
        <v>0.15000000000009095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38.06</v>
      </c>
      <c r="D1226" s="1">
        <f>BILANCA!E249</f>
        <v>0</v>
      </c>
      <c r="E1226" s="1">
        <v>0</v>
      </c>
      <c r="F1226" s="1">
        <v>0</v>
      </c>
      <c r="G1226" s="2">
        <f t="shared" si="22"/>
        <v>9.2485800000000005</v>
      </c>
      <c r="H1226" s="2">
        <f t="shared" si="23"/>
        <v>6.0000000000002274E-2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8064.02</v>
      </c>
      <c r="D1227" s="1">
        <f>BILANCA!E250</f>
        <v>24148.97</v>
      </c>
      <c r="E1227" s="1">
        <v>0</v>
      </c>
      <c r="F1227" s="1">
        <v>0</v>
      </c>
      <c r="G1227" s="2">
        <f t="shared" si="22"/>
        <v>13752.318240000001</v>
      </c>
      <c r="H1227" s="2">
        <f t="shared" si="23"/>
        <v>4.9999999999272404E-2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16084.95</v>
      </c>
      <c r="E1228" s="1">
        <v>0</v>
      </c>
      <c r="F1228" s="1">
        <v>0</v>
      </c>
      <c r="G1228" s="2">
        <f t="shared" si="22"/>
        <v>7881.6255000000001</v>
      </c>
      <c r="H1228" s="2">
        <f t="shared" si="23"/>
        <v>4.9999999999272404E-2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8064.02</v>
      </c>
      <c r="D1229" s="1">
        <f>BILANCA!E252</f>
        <v>8064.02</v>
      </c>
      <c r="E1229" s="1">
        <v>0</v>
      </c>
      <c r="F1229" s="1">
        <v>0</v>
      </c>
      <c r="G1229" s="2">
        <f t="shared" si="22"/>
        <v>5951.24676</v>
      </c>
      <c r="H1229" s="2">
        <f t="shared" si="23"/>
        <v>4.0000000000873115E-2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6100.8</v>
      </c>
      <c r="D1232" s="1">
        <f>BILANCA!E255</f>
        <v>0</v>
      </c>
      <c r="E1232" s="1">
        <v>0</v>
      </c>
      <c r="F1232" s="1">
        <v>0</v>
      </c>
      <c r="G1232" s="2">
        <f t="shared" si="22"/>
        <v>1519.0992000000001</v>
      </c>
      <c r="H1232" s="2">
        <f t="shared" si="23"/>
        <v>0.1999999999998181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5926.94</v>
      </c>
      <c r="D1240" s="1">
        <f>BILANCA!E264</f>
        <v>0</v>
      </c>
      <c r="E1240" s="1">
        <v>0</v>
      </c>
      <c r="F1240" s="1">
        <v>0</v>
      </c>
      <c r="G1240" s="2">
        <f t="shared" si="22"/>
        <v>1523.2235799999999</v>
      </c>
      <c r="H1240" s="2">
        <f t="shared" si="23"/>
        <v>6.0000000000400178E-2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680.56</v>
      </c>
      <c r="D1245" s="1">
        <f>BILANCA!E269</f>
        <v>8577.08</v>
      </c>
      <c r="E1245" s="1">
        <v>0</v>
      </c>
      <c r="F1245" s="1">
        <v>0</v>
      </c>
      <c r="G1245" s="2">
        <f t="shared" si="24"/>
        <v>4672.6966400000001</v>
      </c>
      <c r="H1245" s="2">
        <f t="shared" si="23"/>
        <v>0.51999999999998181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21001.22</v>
      </c>
      <c r="D1263" s="1">
        <f>BILANCA!E287</f>
        <v>2038.36</v>
      </c>
      <c r="E1263" s="1">
        <v>0</v>
      </c>
      <c r="F1263" s="1">
        <v>0</v>
      </c>
      <c r="G1263" s="2">
        <f t="shared" si="24"/>
        <v>7021.8232000000007</v>
      </c>
      <c r="H1263" s="2">
        <f t="shared" si="23"/>
        <v>0.58000000000106411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45347.32</v>
      </c>
      <c r="E1264" s="1">
        <v>0</v>
      </c>
      <c r="F1264" s="1">
        <v>0</v>
      </c>
      <c r="G1264" s="2">
        <f t="shared" si="24"/>
        <v>25485.193840000004</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475</v>
      </c>
      <c r="D1265" s="1">
        <f>BILANCA!E289</f>
        <v>38.36</v>
      </c>
      <c r="E1265" s="1">
        <v>0</v>
      </c>
      <c r="F1265" s="1">
        <v>0</v>
      </c>
      <c r="G1265" s="2">
        <f t="shared" si="24"/>
        <v>155.58503999999999</v>
      </c>
      <c r="H1265" s="2">
        <f t="shared" si="23"/>
        <v>0.35999999999999943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246664.65</v>
      </c>
      <c r="D1408" s="1">
        <f>'RAS-funkcijski'!E114</f>
        <v>304843.39</v>
      </c>
      <c r="E1408" s="1">
        <v>0</v>
      </c>
      <c r="F1408" s="1">
        <v>0</v>
      </c>
      <c r="G1408" s="2">
        <f t="shared" si="24"/>
        <v>94198.657300000006</v>
      </c>
      <c r="H1408" s="2">
        <f t="shared" si="27"/>
        <v>0.7400000000197906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246664.65</v>
      </c>
      <c r="D1409" s="1">
        <f>'RAS-funkcijski'!E115</f>
        <v>304843.39</v>
      </c>
      <c r="E1409" s="1">
        <v>0</v>
      </c>
      <c r="F1409" s="1">
        <v>0</v>
      </c>
      <c r="G1409" s="2">
        <f t="shared" si="24"/>
        <v>95055.008730000016</v>
      </c>
      <c r="H1409" s="2">
        <f t="shared" si="27"/>
        <v>0.7400000000197906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246664.65</v>
      </c>
      <c r="D1410" s="1">
        <f>'RAS-funkcijski'!E116</f>
        <v>304843.39</v>
      </c>
      <c r="E1410" s="1">
        <v>0</v>
      </c>
      <c r="F1410" s="1">
        <v>0</v>
      </c>
      <c r="G1410" s="2">
        <f t="shared" si="24"/>
        <v>95911.360159999997</v>
      </c>
      <c r="H1410" s="2">
        <f t="shared" si="27"/>
        <v>0.7400000000197906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246664.65</v>
      </c>
      <c r="D1435" s="13">
        <f>'RAS-funkcijski'!E141</f>
        <v>304843.39</v>
      </c>
      <c r="E1435" s="13">
        <v>0</v>
      </c>
      <c r="F1435" s="13">
        <v>0</v>
      </c>
      <c r="G1435" s="14">
        <f t="shared" si="24"/>
        <v>117320.14591000001</v>
      </c>
      <c r="H1435" s="14">
        <f t="shared" si="27"/>
        <v>0.7400000000197906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11963.05</v>
      </c>
      <c r="D1480" s="6"/>
      <c r="E1480" s="6">
        <v>0</v>
      </c>
      <c r="F1480" s="6">
        <v>0</v>
      </c>
      <c r="G1480" s="7">
        <f t="shared" ref="G1480:G1580" si="34">B1480/1000*C1480</f>
        <v>11.963049999999999</v>
      </c>
      <c r="H1480" s="7">
        <f t="shared" ref="H1480:H1580" si="35">ABS(C1480-ROUND(C1480,0))</f>
        <v>4.9999999999272404E-2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35326.53</v>
      </c>
      <c r="D1481" s="1">
        <v>0</v>
      </c>
      <c r="E1481" s="1">
        <v>0</v>
      </c>
      <c r="F1481" s="1">
        <v>0</v>
      </c>
      <c r="G1481" s="2">
        <f t="shared" si="34"/>
        <v>70.653059999999996</v>
      </c>
      <c r="H1481" s="2">
        <f t="shared" si="35"/>
        <v>0.47000000000116415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35326.53</v>
      </c>
      <c r="D1483" s="1">
        <v>0</v>
      </c>
      <c r="E1483" s="1">
        <v>0</v>
      </c>
      <c r="F1483" s="1">
        <v>0</v>
      </c>
      <c r="G1483" s="2">
        <f t="shared" si="34"/>
        <v>141.30611999999999</v>
      </c>
      <c r="H1483" s="2">
        <f t="shared" si="35"/>
        <v>0.47000000000116415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19074.509999999998</v>
      </c>
      <c r="D1484" s="1">
        <v>0</v>
      </c>
      <c r="E1484" s="1">
        <v>0</v>
      </c>
      <c r="F1484" s="1">
        <v>0</v>
      </c>
      <c r="G1484" s="2">
        <f t="shared" si="34"/>
        <v>95.37254999999999</v>
      </c>
      <c r="H1484" s="2">
        <f t="shared" si="35"/>
        <v>0.49000000000160071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16252.02</v>
      </c>
      <c r="D1485" s="1">
        <v>0</v>
      </c>
      <c r="E1485" s="1">
        <v>0</v>
      </c>
      <c r="F1485" s="1">
        <v>0</v>
      </c>
      <c r="G1485" s="2">
        <f t="shared" si="34"/>
        <v>97.51212000000001</v>
      </c>
      <c r="H1485" s="2">
        <f t="shared" si="35"/>
        <v>2.0000000000436557E-2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35326.53</v>
      </c>
      <c r="D1499" s="1">
        <v>0</v>
      </c>
      <c r="E1499" s="1">
        <v>0</v>
      </c>
      <c r="F1499" s="1">
        <v>0</v>
      </c>
      <c r="G1499" s="2">
        <f t="shared" si="34"/>
        <v>706.53059999999994</v>
      </c>
      <c r="H1499" s="2">
        <f t="shared" si="35"/>
        <v>0.47000000000116415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35326.53</v>
      </c>
      <c r="D1501" s="1">
        <v>0</v>
      </c>
      <c r="E1501" s="1">
        <v>0</v>
      </c>
      <c r="F1501" s="1">
        <v>0</v>
      </c>
      <c r="G1501" s="2">
        <f t="shared" si="34"/>
        <v>777.18365999999992</v>
      </c>
      <c r="H1501" s="2">
        <f t="shared" si="35"/>
        <v>0.47000000000116415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19074.509999999998</v>
      </c>
      <c r="D1502" s="1">
        <v>0</v>
      </c>
      <c r="E1502" s="1">
        <v>0</v>
      </c>
      <c r="F1502" s="1">
        <v>0</v>
      </c>
      <c r="G1502" s="2">
        <f t="shared" si="34"/>
        <v>438.71372999999994</v>
      </c>
      <c r="H1502" s="2">
        <f t="shared" si="35"/>
        <v>0.49000000000160071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16252.02</v>
      </c>
      <c r="D1503" s="1">
        <v>0</v>
      </c>
      <c r="E1503" s="1">
        <v>0</v>
      </c>
      <c r="F1503" s="1">
        <v>0</v>
      </c>
      <c r="G1503" s="2">
        <f t="shared" si="34"/>
        <v>390.04848000000004</v>
      </c>
      <c r="H1503" s="2">
        <f t="shared" si="35"/>
        <v>2.0000000000436557E-2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11963.050000000003</v>
      </c>
      <c r="D1517" s="1">
        <v>0</v>
      </c>
      <c r="E1517" s="1">
        <v>0</v>
      </c>
      <c r="F1517" s="1">
        <v>0</v>
      </c>
      <c r="G1517" s="2">
        <f t="shared" si="34"/>
        <v>454.59590000000009</v>
      </c>
      <c r="H1517" s="2">
        <f t="shared" si="35"/>
        <v>5.0000000002910383E-2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11963.05</v>
      </c>
      <c r="D1518" s="1">
        <v>0</v>
      </c>
      <c r="E1518" s="1">
        <v>0</v>
      </c>
      <c r="F1518" s="1">
        <v>0</v>
      </c>
      <c r="G1518" s="2">
        <f t="shared" si="34"/>
        <v>466.55894999999998</v>
      </c>
      <c r="H1518" s="2">
        <f t="shared" si="35"/>
        <v>4.9999999999272404E-2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11963.05</v>
      </c>
      <c r="D1519" s="1">
        <v>0</v>
      </c>
      <c r="E1519" s="1">
        <v>0</v>
      </c>
      <c r="F1519" s="1">
        <v>0</v>
      </c>
      <c r="G1519" s="2">
        <f t="shared" si="34"/>
        <v>478.52199999999999</v>
      </c>
      <c r="H1519" s="2">
        <f t="shared" si="35"/>
        <v>4.9999999999272404E-2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11963.05</v>
      </c>
      <c r="D1520" s="1">
        <v>0</v>
      </c>
      <c r="E1520" s="1">
        <v>0</v>
      </c>
      <c r="F1520" s="1">
        <v>0</v>
      </c>
      <c r="G1520" s="2">
        <f t="shared" si="34"/>
        <v>490.48505</v>
      </c>
      <c r="H1520" s="2">
        <f t="shared" si="35"/>
        <v>4.9999999999272404E-2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30023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230417.77000000002</v>
      </c>
      <c r="I16" s="170">
        <f>'PR-RAS'!E6</f>
        <v>288758.44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246664.65</v>
      </c>
      <c r="I17" s="170">
        <f>'PR-RAS'!E151</f>
        <v>304805.02999999997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5667.1099999999769</v>
      </c>
      <c r="I19" s="171">
        <f>'PR-RAS'!E646</f>
        <v>24148.969999999954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29663.099999999991</v>
      </c>
      <c r="I20" s="173">
        <f>BILANCA!E7</f>
        <v>29663.099999999991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10581.7</v>
      </c>
      <c r="I21" s="175">
        <f>BILANCA!E68</f>
        <v>11946.86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21476.219999999998</v>
      </c>
      <c r="I22" s="175">
        <f>BILANCA!E176</f>
        <v>47424.039999999994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18768.579999999998</v>
      </c>
      <c r="I23" s="177">
        <f>BILANCA!E237</f>
        <v>-5814.0800000000017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246664.65</v>
      </c>
      <c r="I27" s="175">
        <f>'RAS-funkcijski'!E114</f>
        <v>304843.39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246664.65</v>
      </c>
      <c r="I28" s="179">
        <f>'RAS-funkcijski'!E141</f>
        <v>304843.39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11963.05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11963.050000000003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11963.05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1"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230417.77000000002</v>
      </c>
      <c r="E6" s="51">
        <f>E7+E44+E50+E82+E106+E124+E133+E139</f>
        <v>288758.44</v>
      </c>
      <c r="F6" s="52">
        <f t="shared" ref="F6:F131" si="0">IF(D6&lt;&gt;0,IF(E6/D6&gt;=100,"&gt;&gt;100",E6/D6*100),"-")</f>
        <v>125.31951854234158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v>
      </c>
      <c r="E82" s="51">
        <f t="shared" si="19"/>
        <v>211.21</v>
      </c>
      <c r="F82" s="52" t="str">
        <f t="shared" si="0"/>
        <v>&gt;&gt;100</v>
      </c>
    </row>
    <row r="83" spans="1:6" ht="12.75" customHeight="1" x14ac:dyDescent="0.2">
      <c r="A83" s="53">
        <v>641</v>
      </c>
      <c r="B83" s="85" t="s">
        <v>212</v>
      </c>
      <c r="C83" s="50" t="s">
        <v>213</v>
      </c>
      <c r="D83" s="51">
        <f t="shared" ref="D83:E83" si="20">SUM(D84:D90)</f>
        <v>0.1</v>
      </c>
      <c r="E83" s="51">
        <f t="shared" si="20"/>
        <v>0.09</v>
      </c>
      <c r="F83" s="52">
        <f t="shared" si="0"/>
        <v>89.999999999999986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v>
      </c>
      <c r="E85" s="242">
        <v>0.09</v>
      </c>
      <c r="F85" s="52">
        <f t="shared" si="0"/>
        <v>89.999999999999986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211.12</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211.12</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549.47</v>
      </c>
      <c r="E106" s="51">
        <f t="shared" si="23"/>
        <v>255.31</v>
      </c>
      <c r="F106" s="52">
        <f t="shared" si="0"/>
        <v>46.464775146959795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549.47</v>
      </c>
      <c r="E112" s="51">
        <f t="shared" si="25"/>
        <v>255.31</v>
      </c>
      <c r="F112" s="52">
        <f t="shared" si="0"/>
        <v>46.464775146959795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549.47</v>
      </c>
      <c r="E117" s="242">
        <v>255.31</v>
      </c>
      <c r="F117" s="52">
        <f t="shared" si="0"/>
        <v>46.464775146959795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229868.2</v>
      </c>
      <c r="E133" s="51">
        <f t="shared" si="30"/>
        <v>288291.92</v>
      </c>
      <c r="F133" s="52">
        <f t="shared" ref="F133:F223" si="31">IF(D133&lt;&gt;0,IF(E133/D133&gt;=100,"&gt;&gt;100",E133/D133*100),"-")</f>
        <v>125.41618196862375</v>
      </c>
    </row>
    <row r="134" spans="1:6" ht="24" x14ac:dyDescent="0.2">
      <c r="A134" s="53">
        <v>671</v>
      </c>
      <c r="B134" s="232" t="s">
        <v>314</v>
      </c>
      <c r="C134" s="50" t="s">
        <v>315</v>
      </c>
      <c r="D134" s="51">
        <f t="shared" ref="D134:E134" si="32">SUM(D135:D137)</f>
        <v>229868.2</v>
      </c>
      <c r="E134" s="51">
        <f t="shared" si="32"/>
        <v>288291.92</v>
      </c>
      <c r="F134" s="52">
        <f t="shared" si="31"/>
        <v>125.41618196862375</v>
      </c>
    </row>
    <row r="135" spans="1:6" ht="12.75" customHeight="1" x14ac:dyDescent="0.2">
      <c r="A135" s="53">
        <v>6711</v>
      </c>
      <c r="B135" s="85" t="s">
        <v>316</v>
      </c>
      <c r="C135" s="50" t="s">
        <v>317</v>
      </c>
      <c r="D135" s="242">
        <v>164170.41</v>
      </c>
      <c r="E135" s="242">
        <v>288253.56</v>
      </c>
      <c r="F135" s="52">
        <f t="shared" si="31"/>
        <v>175.58192124878045</v>
      </c>
    </row>
    <row r="136" spans="1:6" ht="24" x14ac:dyDescent="0.2">
      <c r="A136" s="53">
        <v>6712</v>
      </c>
      <c r="B136" s="232" t="s">
        <v>318</v>
      </c>
      <c r="C136" s="50" t="s">
        <v>319</v>
      </c>
      <c r="D136" s="242">
        <v>65697.789999999994</v>
      </c>
      <c r="E136" s="242">
        <v>38.36</v>
      </c>
      <c r="F136" s="52">
        <f t="shared" si="31"/>
        <v>5.8388569843825802E-2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246664.65</v>
      </c>
      <c r="E151" s="51">
        <f t="shared" si="35"/>
        <v>304805.02999999997</v>
      </c>
      <c r="F151" s="52">
        <f t="shared" si="31"/>
        <v>123.57061703004464</v>
      </c>
    </row>
    <row r="152" spans="1:6" ht="12.75" customHeight="1" x14ac:dyDescent="0.2">
      <c r="A152" s="53">
        <v>31</v>
      </c>
      <c r="B152" s="85" t="s">
        <v>349</v>
      </c>
      <c r="C152" s="50" t="s">
        <v>350</v>
      </c>
      <c r="D152" s="51">
        <f t="shared" ref="D152:E152" si="36">D153+D158+D159</f>
        <v>183014.15999999997</v>
      </c>
      <c r="E152" s="51">
        <f t="shared" si="36"/>
        <v>227371.19999999998</v>
      </c>
      <c r="F152" s="52">
        <f t="shared" si="31"/>
        <v>124.23694428890093</v>
      </c>
    </row>
    <row r="153" spans="1:6" ht="12.75" customHeight="1" x14ac:dyDescent="0.2">
      <c r="A153" s="53">
        <v>311</v>
      </c>
      <c r="B153" s="85" t="s">
        <v>351</v>
      </c>
      <c r="C153" s="50" t="s">
        <v>352</v>
      </c>
      <c r="D153" s="51">
        <f t="shared" ref="D153:E153" si="37">SUM(D154:D157)</f>
        <v>149494.76999999999</v>
      </c>
      <c r="E153" s="51">
        <f t="shared" si="37"/>
        <v>183517.28</v>
      </c>
      <c r="F153" s="52">
        <f t="shared" si="31"/>
        <v>122.7583279334789</v>
      </c>
    </row>
    <row r="154" spans="1:6" ht="12.75" customHeight="1" x14ac:dyDescent="0.2">
      <c r="A154" s="53">
        <v>3111</v>
      </c>
      <c r="B154" s="85" t="s">
        <v>353</v>
      </c>
      <c r="C154" s="50" t="s">
        <v>354</v>
      </c>
      <c r="D154" s="242">
        <v>149494.76999999999</v>
      </c>
      <c r="E154" s="242">
        <v>183517.28</v>
      </c>
      <c r="F154" s="52">
        <f t="shared" si="31"/>
        <v>122.7583279334789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8852.74</v>
      </c>
      <c r="E158" s="242">
        <v>13573.62</v>
      </c>
      <c r="F158" s="52">
        <f t="shared" si="31"/>
        <v>153.3267666281852</v>
      </c>
    </row>
    <row r="159" spans="1:6" ht="12.75" customHeight="1" x14ac:dyDescent="0.2">
      <c r="A159" s="53">
        <v>313</v>
      </c>
      <c r="B159" s="85" t="s">
        <v>363</v>
      </c>
      <c r="C159" s="50" t="s">
        <v>364</v>
      </c>
      <c r="D159" s="51">
        <f t="shared" ref="D159:E159" si="38">SUM(D160:D162)</f>
        <v>24666.65</v>
      </c>
      <c r="E159" s="51">
        <f t="shared" si="38"/>
        <v>30280.3</v>
      </c>
      <c r="F159" s="52">
        <f t="shared" si="31"/>
        <v>122.75805591760533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24666.65</v>
      </c>
      <c r="E161" s="242">
        <v>30280.3</v>
      </c>
      <c r="F161" s="52">
        <f t="shared" si="31"/>
        <v>122.75805591760533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63167.920000000013</v>
      </c>
      <c r="E163" s="51">
        <f t="shared" si="39"/>
        <v>76672.209999999992</v>
      </c>
      <c r="F163" s="52">
        <f t="shared" si="31"/>
        <v>121.37839903545972</v>
      </c>
    </row>
    <row r="164" spans="1:6" ht="12.75" customHeight="1" x14ac:dyDescent="0.2">
      <c r="A164" s="53">
        <v>321</v>
      </c>
      <c r="B164" s="85" t="s">
        <v>372</v>
      </c>
      <c r="C164" s="50" t="s">
        <v>373</v>
      </c>
      <c r="D164" s="51">
        <f t="shared" ref="D164:E164" si="40">SUM(D165:D168)</f>
        <v>3366.52</v>
      </c>
      <c r="E164" s="51">
        <f t="shared" si="40"/>
        <v>7230.8600000000006</v>
      </c>
      <c r="F164" s="52">
        <f t="shared" si="31"/>
        <v>214.78737687582429</v>
      </c>
    </row>
    <row r="165" spans="1:6" ht="12.75" customHeight="1" x14ac:dyDescent="0.2">
      <c r="A165" s="53">
        <v>3211</v>
      </c>
      <c r="B165" s="85" t="s">
        <v>374</v>
      </c>
      <c r="C165" s="50" t="s">
        <v>375</v>
      </c>
      <c r="D165" s="242">
        <v>65.569999999999993</v>
      </c>
      <c r="E165" s="242">
        <v>0</v>
      </c>
      <c r="F165" s="52">
        <f t="shared" si="31"/>
        <v>0</v>
      </c>
    </row>
    <row r="166" spans="1:6" ht="12.75" customHeight="1" x14ac:dyDescent="0.2">
      <c r="A166" s="53">
        <v>3212</v>
      </c>
      <c r="B166" s="85" t="s">
        <v>376</v>
      </c>
      <c r="C166" s="50" t="s">
        <v>377</v>
      </c>
      <c r="D166" s="242">
        <v>3300.95</v>
      </c>
      <c r="E166" s="242">
        <v>5748.76</v>
      </c>
      <c r="F166" s="52">
        <f t="shared" si="31"/>
        <v>174.154713037156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v>1482.1</v>
      </c>
      <c r="F168" s="52" t="str">
        <f t="shared" si="31"/>
        <v>-</v>
      </c>
    </row>
    <row r="169" spans="1:6" ht="12.75" customHeight="1" x14ac:dyDescent="0.2">
      <c r="A169" s="53">
        <v>322</v>
      </c>
      <c r="B169" s="85" t="s">
        <v>382</v>
      </c>
      <c r="C169" s="50" t="s">
        <v>383</v>
      </c>
      <c r="D169" s="51">
        <f t="shared" ref="D169:E169" si="41">SUM(D170:D176)</f>
        <v>49356.600000000013</v>
      </c>
      <c r="E169" s="51">
        <f t="shared" si="41"/>
        <v>50092.94</v>
      </c>
      <c r="F169" s="52">
        <f t="shared" si="31"/>
        <v>101.49187747940496</v>
      </c>
    </row>
    <row r="170" spans="1:6" ht="12.75" customHeight="1" x14ac:dyDescent="0.2">
      <c r="A170" s="53">
        <v>3221</v>
      </c>
      <c r="B170" s="85" t="s">
        <v>384</v>
      </c>
      <c r="C170" s="50" t="s">
        <v>385</v>
      </c>
      <c r="D170" s="242">
        <v>4629.91</v>
      </c>
      <c r="E170" s="242">
        <v>7265.79</v>
      </c>
      <c r="F170" s="52">
        <f t="shared" si="31"/>
        <v>156.9315602247128</v>
      </c>
    </row>
    <row r="171" spans="1:6" ht="12.75" customHeight="1" x14ac:dyDescent="0.2">
      <c r="A171" s="53">
        <v>3222</v>
      </c>
      <c r="B171" s="85" t="s">
        <v>386</v>
      </c>
      <c r="C171" s="50" t="s">
        <v>387</v>
      </c>
      <c r="D171" s="242">
        <v>28164.080000000002</v>
      </c>
      <c r="E171" s="242">
        <v>34105.839999999997</v>
      </c>
      <c r="F171" s="52">
        <f t="shared" si="31"/>
        <v>121.09694334059552</v>
      </c>
    </row>
    <row r="172" spans="1:6" ht="12.75" customHeight="1" x14ac:dyDescent="0.2">
      <c r="A172" s="53">
        <v>3223</v>
      </c>
      <c r="B172" s="85" t="s">
        <v>388</v>
      </c>
      <c r="C172" s="50" t="s">
        <v>389</v>
      </c>
      <c r="D172" s="242">
        <v>8319.11</v>
      </c>
      <c r="E172" s="242">
        <v>8527.94</v>
      </c>
      <c r="F172" s="52">
        <f t="shared" si="31"/>
        <v>102.5102444852875</v>
      </c>
    </row>
    <row r="173" spans="1:6" ht="12.75" customHeight="1" x14ac:dyDescent="0.2">
      <c r="A173" s="53">
        <v>3224</v>
      </c>
      <c r="B173" s="85" t="s">
        <v>390</v>
      </c>
      <c r="C173" s="50" t="s">
        <v>391</v>
      </c>
      <c r="D173" s="242">
        <v>4331.0200000000004</v>
      </c>
      <c r="E173" s="242">
        <v>193.37</v>
      </c>
      <c r="F173" s="52">
        <f t="shared" si="31"/>
        <v>4.4647681146704468</v>
      </c>
    </row>
    <row r="174" spans="1:6" ht="12.75" customHeight="1" x14ac:dyDescent="0.2">
      <c r="A174" s="53">
        <v>3225</v>
      </c>
      <c r="B174" s="85" t="s">
        <v>392</v>
      </c>
      <c r="C174" s="50" t="s">
        <v>393</v>
      </c>
      <c r="D174" s="242">
        <v>3912.48</v>
      </c>
      <c r="E174" s="242">
        <v>0</v>
      </c>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8300.91</v>
      </c>
      <c r="E177" s="51">
        <f t="shared" si="42"/>
        <v>17019.73</v>
      </c>
      <c r="F177" s="52">
        <f t="shared" si="31"/>
        <v>205.03450826475654</v>
      </c>
    </row>
    <row r="178" spans="1:6" ht="12.75" customHeight="1" x14ac:dyDescent="0.2">
      <c r="A178" s="53">
        <v>3231</v>
      </c>
      <c r="B178" s="85" t="s">
        <v>400</v>
      </c>
      <c r="C178" s="50" t="s">
        <v>401</v>
      </c>
      <c r="D178" s="242">
        <v>813.29</v>
      </c>
      <c r="E178" s="242">
        <v>1139.26</v>
      </c>
      <c r="F178" s="52">
        <f t="shared" si="31"/>
        <v>140.08041412042445</v>
      </c>
    </row>
    <row r="179" spans="1:6" ht="12.75" customHeight="1" x14ac:dyDescent="0.2">
      <c r="A179" s="53">
        <v>3232</v>
      </c>
      <c r="B179" s="85" t="s">
        <v>402</v>
      </c>
      <c r="C179" s="50" t="s">
        <v>403</v>
      </c>
      <c r="D179" s="242">
        <v>807.38</v>
      </c>
      <c r="E179" s="242">
        <v>330.87</v>
      </c>
      <c r="F179" s="52">
        <f t="shared" si="31"/>
        <v>40.980703014689489</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1955.24</v>
      </c>
      <c r="E181" s="242">
        <v>2261.79</v>
      </c>
      <c r="F181" s="52">
        <f t="shared" si="31"/>
        <v>115.67838219349031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1202.47</v>
      </c>
      <c r="E183" s="242">
        <v>3449.49</v>
      </c>
      <c r="F183" s="52">
        <f t="shared" si="31"/>
        <v>286.86703202574699</v>
      </c>
    </row>
    <row r="184" spans="1:6" ht="12.75" customHeight="1" x14ac:dyDescent="0.2">
      <c r="A184" s="53">
        <v>3237</v>
      </c>
      <c r="B184" s="85" t="s">
        <v>412</v>
      </c>
      <c r="C184" s="50" t="s">
        <v>413</v>
      </c>
      <c r="D184" s="242">
        <v>3522.53</v>
      </c>
      <c r="E184" s="242">
        <v>9838.32</v>
      </c>
      <c r="F184" s="52">
        <f t="shared" si="31"/>
        <v>279.29698256650755</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2143.89</v>
      </c>
      <c r="E188" s="51">
        <f t="shared" si="43"/>
        <v>2328.6800000000003</v>
      </c>
      <c r="F188" s="52">
        <f t="shared" si="31"/>
        <v>108.61937879275526</v>
      </c>
    </row>
    <row r="189" spans="1:6" ht="12.75" customHeight="1" x14ac:dyDescent="0.2">
      <c r="A189" s="53">
        <v>3291</v>
      </c>
      <c r="B189" s="232" t="s">
        <v>422</v>
      </c>
      <c r="C189" s="50" t="s">
        <v>423</v>
      </c>
      <c r="D189" s="242">
        <v>1284.29</v>
      </c>
      <c r="E189" s="242">
        <v>1401.49</v>
      </c>
      <c r="F189" s="52">
        <f t="shared" si="31"/>
        <v>109.12566476418877</v>
      </c>
    </row>
    <row r="190" spans="1:6" ht="12.75" customHeight="1" x14ac:dyDescent="0.2">
      <c r="A190" s="53">
        <v>3292</v>
      </c>
      <c r="B190" s="85" t="s">
        <v>424</v>
      </c>
      <c r="C190" s="50" t="s">
        <v>425</v>
      </c>
      <c r="D190" s="242">
        <v>749.17</v>
      </c>
      <c r="E190" s="242">
        <v>0</v>
      </c>
      <c r="F190" s="52">
        <f t="shared" si="31"/>
        <v>0</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110.43</v>
      </c>
      <c r="E195" s="242">
        <v>927.19</v>
      </c>
      <c r="F195" s="52">
        <f t="shared" si="31"/>
        <v>839.61785746626822</v>
      </c>
    </row>
    <row r="196" spans="1:6" ht="12.75" customHeight="1" x14ac:dyDescent="0.2">
      <c r="A196" s="53">
        <v>34</v>
      </c>
      <c r="B196" s="232" t="s">
        <v>436</v>
      </c>
      <c r="C196" s="50" t="s">
        <v>437</v>
      </c>
      <c r="D196" s="51">
        <f t="shared" ref="D196:E196" si="44">D197+D202+D210</f>
        <v>482.57</v>
      </c>
      <c r="E196" s="51">
        <f t="shared" si="44"/>
        <v>761.62</v>
      </c>
      <c r="F196" s="52">
        <f t="shared" si="31"/>
        <v>157.82580765484801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482.57</v>
      </c>
      <c r="E210" s="51">
        <f t="shared" si="47"/>
        <v>761.62</v>
      </c>
      <c r="F210" s="52">
        <f t="shared" si="31"/>
        <v>157.82580765484801</v>
      </c>
    </row>
    <row r="211" spans="1:6" ht="12.75" customHeight="1" x14ac:dyDescent="0.2">
      <c r="A211" s="53">
        <v>3431</v>
      </c>
      <c r="B211" s="232" t="s">
        <v>466</v>
      </c>
      <c r="C211" s="50" t="s">
        <v>467</v>
      </c>
      <c r="D211" s="242">
        <v>482.57</v>
      </c>
      <c r="E211" s="242">
        <v>761.62</v>
      </c>
      <c r="F211" s="52">
        <f t="shared" si="31"/>
        <v>157.82580765484801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246664.65</v>
      </c>
      <c r="E289" s="51">
        <f t="shared" si="79"/>
        <v>304805.02999999997</v>
      </c>
      <c r="F289" s="52">
        <f t="shared" si="76"/>
        <v>123.57061703004464</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16246.879999999976</v>
      </c>
      <c r="E291" s="51">
        <f>IF(E289&gt;=E6,E289-E6,0)</f>
        <v>16046.589999999967</v>
      </c>
      <c r="F291" s="52">
        <f t="shared" si="76"/>
        <v>98.767209458062055</v>
      </c>
    </row>
    <row r="292" spans="1:6" ht="12.75" customHeight="1" x14ac:dyDescent="0.2">
      <c r="A292" s="53">
        <v>92211</v>
      </c>
      <c r="B292" s="85" t="s">
        <v>624</v>
      </c>
      <c r="C292" s="50" t="s">
        <v>625</v>
      </c>
      <c r="D292" s="242">
        <v>22438.94</v>
      </c>
      <c r="E292" s="242">
        <v>0</v>
      </c>
      <c r="F292" s="52">
        <f t="shared" si="76"/>
        <v>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6100.8</v>
      </c>
      <c r="E294" s="242">
        <v>0</v>
      </c>
      <c r="F294" s="52">
        <f t="shared" si="76"/>
        <v>0</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38.36</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38.36</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38.36</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v>38.36</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38.36</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11897.23</v>
      </c>
      <c r="E410" s="242">
        <v>8064.02</v>
      </c>
      <c r="F410" s="52">
        <f t="shared" si="81"/>
        <v>67.780651462567349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230417.77000000002</v>
      </c>
      <c r="E412" s="51">
        <f>E6+E298</f>
        <v>288758.44</v>
      </c>
      <c r="F412" s="52">
        <f t="shared" si="81"/>
        <v>125.31951854234158</v>
      </c>
    </row>
    <row r="413" spans="1:6" ht="12.75" customHeight="1" x14ac:dyDescent="0.2">
      <c r="A413" s="53" t="s">
        <v>609</v>
      </c>
      <c r="B413" s="85" t="s">
        <v>832</v>
      </c>
      <c r="C413" s="50" t="s">
        <v>833</v>
      </c>
      <c r="D413" s="51">
        <f t="shared" ref="D413:E413" si="112">D289+D350</f>
        <v>246664.65</v>
      </c>
      <c r="E413" s="51">
        <f t="shared" si="112"/>
        <v>304843.38999999996</v>
      </c>
      <c r="F413" s="52">
        <f t="shared" si="81"/>
        <v>123.58616850853983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16246.879999999976</v>
      </c>
      <c r="E415" s="51">
        <f t="shared" si="114"/>
        <v>16084.949999999953</v>
      </c>
      <c r="F415" s="52">
        <f t="shared" si="81"/>
        <v>99.003316329042732</v>
      </c>
    </row>
    <row r="416" spans="1:6" ht="12.75" customHeight="1" x14ac:dyDescent="0.2">
      <c r="A416" s="60" t="s">
        <v>838</v>
      </c>
      <c r="B416" s="232" t="s">
        <v>839</v>
      </c>
      <c r="C416" s="61" t="s">
        <v>840</v>
      </c>
      <c r="D416" s="51">
        <f t="shared" ref="D416:E416" si="115">IF(D292-D293+D409-D410&gt;=0,D292-D293+D409-D410,0)</f>
        <v>10541.71</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8064.02</v>
      </c>
      <c r="F417" s="52" t="str">
        <f t="shared" si="81"/>
        <v>-</v>
      </c>
    </row>
    <row r="418" spans="1:6" ht="12.75" customHeight="1" x14ac:dyDescent="0.2">
      <c r="A418" s="55" t="s">
        <v>843</v>
      </c>
      <c r="B418" s="233" t="s">
        <v>844</v>
      </c>
      <c r="C418" s="56" t="s">
        <v>845</v>
      </c>
      <c r="D418" s="62">
        <f t="shared" ref="D418:E418" si="117">D294+D411</f>
        <v>6100.8</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38.06</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230417.77000000002</v>
      </c>
      <c r="E639" s="51">
        <f t="shared" si="180"/>
        <v>288758.44</v>
      </c>
      <c r="F639" s="52">
        <f t="shared" si="119"/>
        <v>125.31951854234158</v>
      </c>
    </row>
    <row r="640" spans="1:6" ht="12.75" customHeight="1" x14ac:dyDescent="0.2">
      <c r="A640" s="53" t="s">
        <v>609</v>
      </c>
      <c r="B640" s="85" t="s">
        <v>1278</v>
      </c>
      <c r="C640" s="50" t="s">
        <v>1279</v>
      </c>
      <c r="D640" s="51">
        <f t="shared" ref="D640:E640" si="181">D413+D528</f>
        <v>246664.65</v>
      </c>
      <c r="E640" s="51">
        <f t="shared" si="181"/>
        <v>304843.38999999996</v>
      </c>
      <c r="F640" s="52">
        <f t="shared" si="119"/>
        <v>123.58616850853983</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16246.879999999976</v>
      </c>
      <c r="E642" s="51">
        <f t="shared" si="183"/>
        <v>16084.949999999953</v>
      </c>
      <c r="F642" s="52">
        <f t="shared" si="119"/>
        <v>99.003316329042732</v>
      </c>
    </row>
    <row r="643" spans="1:6" ht="24" x14ac:dyDescent="0.2">
      <c r="A643" s="60" t="s">
        <v>1284</v>
      </c>
      <c r="B643" s="85" t="s">
        <v>1285</v>
      </c>
      <c r="C643" s="61" t="s">
        <v>1284</v>
      </c>
      <c r="D643" s="51">
        <f t="shared" ref="D643:E643" si="184">IF(D416-D417+D637-D638&gt;=0,D416-D417+D637-D638,0)</f>
        <v>10579.769999999999</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8064.02</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5667.1099999999769</v>
      </c>
      <c r="E646" s="51">
        <f t="shared" si="187"/>
        <v>24148.969999999954</v>
      </c>
      <c r="F646" s="52">
        <f t="shared" si="119"/>
        <v>426.12495610637609</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3974.2</v>
      </c>
      <c r="E649" s="242">
        <v>3791.55</v>
      </c>
      <c r="F649" s="52">
        <f t="shared" ref="F649:F724" si="188">IF(D649&lt;&gt;0,IF(E649/D649&gt;=100,"&gt;&gt;100",E649/D649*100),"-")</f>
        <v>95.404106486840121</v>
      </c>
    </row>
    <row r="650" spans="1:6" ht="12.75" customHeight="1" x14ac:dyDescent="0.2">
      <c r="A650" s="53" t="s">
        <v>1297</v>
      </c>
      <c r="B650" s="85" t="s">
        <v>1298</v>
      </c>
      <c r="C650" s="50" t="s">
        <v>1297</v>
      </c>
      <c r="D650" s="242">
        <v>248673.08</v>
      </c>
      <c r="E650" s="242">
        <v>288818.43</v>
      </c>
      <c r="F650" s="52">
        <f t="shared" si="188"/>
        <v>116.14382626378377</v>
      </c>
    </row>
    <row r="651" spans="1:6" ht="12.75" customHeight="1" x14ac:dyDescent="0.2">
      <c r="A651" s="53" t="s">
        <v>1299</v>
      </c>
      <c r="B651" s="85" t="s">
        <v>1300</v>
      </c>
      <c r="C651" s="50" t="s">
        <v>1299</v>
      </c>
      <c r="D651" s="242">
        <v>248673.08</v>
      </c>
      <c r="E651" s="242">
        <v>289240.2</v>
      </c>
      <c r="F651" s="52">
        <f t="shared" si="188"/>
        <v>116.31343448997376</v>
      </c>
    </row>
    <row r="652" spans="1:6" ht="24" x14ac:dyDescent="0.2">
      <c r="A652" s="53">
        <v>11</v>
      </c>
      <c r="B652" s="85" t="s">
        <v>1301</v>
      </c>
      <c r="C652" s="50" t="s">
        <v>1302</v>
      </c>
      <c r="D652" s="51">
        <f t="shared" ref="D652:E652" si="189">+D649+D650-D651</f>
        <v>3974.2000000000116</v>
      </c>
      <c r="E652" s="51">
        <f t="shared" si="189"/>
        <v>3369.7799999999697</v>
      </c>
      <c r="F652" s="52">
        <f t="shared" si="188"/>
        <v>84.791404559407169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15</v>
      </c>
      <c r="E654" s="262">
        <v>15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v>
      </c>
      <c r="E656" s="262">
        <v>15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3300.95</v>
      </c>
      <c r="E718" s="242">
        <v>5748.76</v>
      </c>
      <c r="F718" s="52">
        <f t="shared" si="188"/>
        <v>174.154713037156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816.25</v>
      </c>
      <c r="E720" s="242">
        <v>306.60000000000002</v>
      </c>
      <c r="F720" s="52">
        <f t="shared" si="188"/>
        <v>37.562021439509955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9838.32</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1284.29</v>
      </c>
      <c r="E725" s="242">
        <v>1401.49</v>
      </c>
      <c r="F725" s="52">
        <f t="shared" ref="F725:F979" si="190">IF(D725&lt;&gt;0,IF(E725/D725&gt;=100,"&gt;&gt;100",E725/D725*100),"-")</f>
        <v>109.12566476418877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7" workbookViewId="0">
      <selection activeCell="D245" sqref="D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40244.799999999988</v>
      </c>
      <c r="E6" s="229">
        <f t="shared" si="0"/>
        <v>41609.959999999992</v>
      </c>
      <c r="F6" s="230">
        <f t="shared" ref="F6:F260" si="1">IF(D6&gt;0,IF(E6/D6&gt;=100,"&gt;&gt;100",E6/D6*100),"-")</f>
        <v>103.39214010257227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29663.099999999991</v>
      </c>
      <c r="E7" s="104">
        <f t="shared" si="2"/>
        <v>29663.099999999991</v>
      </c>
      <c r="F7" s="93">
        <f t="shared" si="1"/>
        <v>100</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29407.709999999992</v>
      </c>
      <c r="E12" s="104">
        <f t="shared" si="3"/>
        <v>29407.709999999992</v>
      </c>
      <c r="F12" s="93">
        <f t="shared" si="1"/>
        <v>100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29407.709999999992</v>
      </c>
      <c r="E19" s="104">
        <f t="shared" si="5"/>
        <v>29407.709999999992</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22056.81</v>
      </c>
      <c r="E20" s="247">
        <v>22056.81</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896.34</v>
      </c>
      <c r="E21" s="247">
        <v>896.34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3451.03</v>
      </c>
      <c r="E22" s="247">
        <v>3451.03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154.87</v>
      </c>
      <c r="E24" s="247">
        <v>154.87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265.45</v>
      </c>
      <c r="E25" s="247">
        <v>265.45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42943.46</v>
      </c>
      <c r="E26" s="247">
        <v>42943.46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40360.25</v>
      </c>
      <c r="E28" s="247">
        <v>40360.25</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1378.75</v>
      </c>
      <c r="E47" s="247">
        <v>1378.75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1378.75</v>
      </c>
      <c r="E50" s="247">
        <v>1378.75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255.38999999999987</v>
      </c>
      <c r="E52" s="104">
        <f t="shared" si="10"/>
        <v>255.38999999999987</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2893.62</v>
      </c>
      <c r="E54" s="247">
        <v>2893.62</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2638.23</v>
      </c>
      <c r="E55" s="247">
        <v>2638.23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10581.7</v>
      </c>
      <c r="E68" s="104">
        <f t="shared" si="13"/>
        <v>11946.86</v>
      </c>
      <c r="F68" s="93">
        <f t="shared" si="1"/>
        <v>112.90114064847802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3974.2000000000003</v>
      </c>
      <c r="E69" s="104">
        <f t="shared" si="14"/>
        <v>3369.78</v>
      </c>
      <c r="F69" s="93">
        <f t="shared" si="1"/>
        <v>84.791404559408178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3974.2000000000003</v>
      </c>
      <c r="E70" s="104">
        <f t="shared" si="15"/>
        <v>3369.78</v>
      </c>
      <c r="F70" s="93">
        <f t="shared" si="1"/>
        <v>84.791404559408178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3808.3</v>
      </c>
      <c r="E72" s="247">
        <v>3369.78</v>
      </c>
      <c r="F72" s="93">
        <f t="shared" si="1"/>
        <v>88.485150854712074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165.9</v>
      </c>
      <c r="E74" s="247"/>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680.56</v>
      </c>
      <c r="E78" s="104">
        <f>E79+SUM(E82:E84)-E85+E86</f>
        <v>8577.08</v>
      </c>
      <c r="F78" s="93">
        <f t="shared" si="1"/>
        <v>1260.2974021394148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680.56</v>
      </c>
      <c r="E86" s="247">
        <v>8577.08</v>
      </c>
      <c r="F86" s="93">
        <f t="shared" si="1"/>
        <v>1260.2974021394148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5926.94</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5926.94</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40244.799999999996</v>
      </c>
      <c r="E175" s="104">
        <f t="shared" si="30"/>
        <v>41609.959999999992</v>
      </c>
      <c r="F175" s="93">
        <f t="shared" si="1"/>
        <v>103.39214010257226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21476.219999999998</v>
      </c>
      <c r="E176" s="104">
        <f t="shared" si="31"/>
        <v>47424.039999999994</v>
      </c>
      <c r="F176" s="93">
        <f t="shared" si="1"/>
        <v>220.82116871590998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21001.219999999998</v>
      </c>
      <c r="E177" s="104">
        <f t="shared" si="32"/>
        <v>47385.679999999993</v>
      </c>
      <c r="F177" s="93">
        <f t="shared" si="1"/>
        <v>225.63298703599122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34.01</v>
      </c>
      <c r="E178" s="247">
        <v>19074.509999999998</v>
      </c>
      <c r="F178" s="93" t="str">
        <f t="shared" si="1"/>
        <v>&gt;&gt;100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20940.669999999998</v>
      </c>
      <c r="E179" s="247">
        <v>28311.17</v>
      </c>
      <c r="F179" s="93">
        <f t="shared" si="1"/>
        <v>135.1970591198849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9.9499999999999993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9.9499999999999993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16.59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475</v>
      </c>
      <c r="E189" s="247">
        <v>38.36</v>
      </c>
      <c r="F189" s="93">
        <f t="shared" si="1"/>
        <v>8.0757894736842104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18768.579999999998</v>
      </c>
      <c r="E237" s="104">
        <f t="shared" si="41"/>
        <v>-5814.0800000000017</v>
      </c>
      <c r="F237" s="93">
        <f t="shared" si="1"/>
        <v>-30.977729801615268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18334.89</v>
      </c>
      <c r="E238" s="104">
        <f t="shared" si="42"/>
        <v>18334.89</v>
      </c>
      <c r="F238" s="93">
        <f t="shared" si="1"/>
        <v>100</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30887.87</v>
      </c>
      <c r="E239" s="104">
        <f t="shared" si="43"/>
        <v>30887.87</v>
      </c>
      <c r="F239" s="93">
        <f t="shared" si="1"/>
        <v>100</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30887.87</v>
      </c>
      <c r="E240" s="247">
        <v>30887.87</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12552.98</v>
      </c>
      <c r="E242" s="104">
        <f t="shared" si="44"/>
        <v>12552.98</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12552.98</v>
      </c>
      <c r="E243" s="247">
        <v>12552.98</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-5667.1100000000006</v>
      </c>
      <c r="E245" s="104">
        <f t="shared" si="45"/>
        <v>-24148.97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2396.91</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2358.85</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38.06</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8064.02</v>
      </c>
      <c r="E250" s="104">
        <f t="shared" si="47"/>
        <v>24148.97</v>
      </c>
      <c r="F250" s="93">
        <f t="shared" si="1"/>
        <v>299.46565112685732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16084.95</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8064.02</v>
      </c>
      <c r="E252" s="247">
        <v>8064.02</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6100.8</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5926.94</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680.56</v>
      </c>
      <c r="E269" s="247">
        <v>8577.08</v>
      </c>
      <c r="F269" s="93">
        <f t="shared" si="50"/>
        <v>1260.2974021394148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21001.22</v>
      </c>
      <c r="E287" s="247">
        <v>2038.36</v>
      </c>
      <c r="F287" s="93">
        <f t="shared" si="50"/>
        <v>9.7059123231888424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45347.32</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475</v>
      </c>
      <c r="E289" s="247">
        <v>38.36</v>
      </c>
      <c r="F289" s="93">
        <f t="shared" si="50"/>
        <v>8.0757894736842104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246664.65</v>
      </c>
      <c r="E114" s="81">
        <f t="shared" si="22"/>
        <v>304843.39</v>
      </c>
      <c r="F114" s="63">
        <f t="shared" si="1"/>
        <v>123.58616850853986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246664.65</v>
      </c>
      <c r="E115" s="81">
        <f t="shared" si="23"/>
        <v>304843.39</v>
      </c>
      <c r="F115" s="63">
        <f t="shared" si="1"/>
        <v>123.58616850853986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246664.65</v>
      </c>
      <c r="E116" s="249">
        <v>304843.39</v>
      </c>
      <c r="F116" s="63">
        <f t="shared" si="1"/>
        <v>123.58616850853986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246664.65</v>
      </c>
      <c r="E141" s="106">
        <f t="shared" si="28"/>
        <v>304843.39</v>
      </c>
      <c r="F141" s="82">
        <f t="shared" si="1"/>
        <v>123.58616850853986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 sqref="E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45" sqref="D4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11963.05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35326.53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35326.53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19074.509999999998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16252.02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35326.53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35326.53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19074.509999999998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16252.02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11963.050000000003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11963.05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11963.05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11963.05</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1</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30023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Pogreška</v>
      </c>
      <c r="C19" s="307" t="s">
        <v>3025</v>
      </c>
      <c r="D19" s="123"/>
      <c r="E19" s="71">
        <f>MAX(H19:L19)</f>
        <v>1</v>
      </c>
      <c r="F19" s="71">
        <v>0</v>
      </c>
      <c r="H19" s="309">
        <f>IF(AND(H3=12,ABS(BILANCA!E176-BILANCA!E234-OBVEZE!D42)&gt;0.001),1,0)</f>
        <v>1</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cp:lastModifiedBy>
  <cp:lastPrinted>2024-02-01T07:30:48Z</cp:lastPrinted>
  <dcterms:created xsi:type="dcterms:W3CDTF">2022-04-01T05:14:30Z</dcterms:created>
  <dcterms:modified xsi:type="dcterms:W3CDTF">2024-02-01T07:31:11Z</dcterms:modified>
</cp:coreProperties>
</file>